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Documention" sheetId="2" r:id="rId1"/>
    <sheet name="Population" sheetId="1" r:id="rId2"/>
    <sheet name="BirthsDeathsMigration" sheetId="3" r:id="rId3"/>
    <sheet name="FertilityInfantMortality" sheetId="4" r:id="rId4"/>
    <sheet name="Ages" sheetId="5" r:id="rId5"/>
  </sheets>
  <calcPr calcId="145621"/>
</workbook>
</file>

<file path=xl/calcChain.xml><?xml version="1.0" encoding="utf-8"?>
<calcChain xmlns="http://schemas.openxmlformats.org/spreadsheetml/2006/main">
  <c r="I89" i="3" l="1"/>
  <c r="H89" i="3"/>
  <c r="G89" i="3"/>
  <c r="F89" i="3"/>
  <c r="E89" i="3"/>
  <c r="D89" i="3"/>
  <c r="C89" i="3"/>
  <c r="I88" i="3"/>
  <c r="H88" i="3"/>
  <c r="G88" i="3"/>
  <c r="F88" i="3"/>
  <c r="E88" i="3"/>
  <c r="D88" i="3"/>
  <c r="C88" i="3"/>
  <c r="I87" i="3"/>
  <c r="H87" i="3"/>
  <c r="G87" i="3"/>
  <c r="F87" i="3"/>
  <c r="E87" i="3"/>
  <c r="D87" i="3"/>
  <c r="C87" i="3"/>
  <c r="I86" i="3"/>
  <c r="H86" i="3"/>
  <c r="G86" i="3"/>
  <c r="F86" i="3"/>
  <c r="E86" i="3"/>
  <c r="D86" i="3"/>
  <c r="C86" i="3"/>
  <c r="I85" i="3"/>
  <c r="H85" i="3"/>
  <c r="G85" i="3"/>
  <c r="F85" i="3"/>
  <c r="E85" i="3"/>
  <c r="D85" i="3"/>
  <c r="C85" i="3"/>
  <c r="I84" i="3"/>
  <c r="H84" i="3"/>
  <c r="G84" i="3"/>
  <c r="F84" i="3"/>
  <c r="E84" i="3"/>
  <c r="D84" i="3"/>
  <c r="C84" i="3"/>
  <c r="I83" i="3"/>
  <c r="H83" i="3"/>
  <c r="G83" i="3"/>
  <c r="F83" i="3"/>
  <c r="E83" i="3"/>
  <c r="D83" i="3"/>
  <c r="C83" i="3"/>
  <c r="I82" i="3"/>
  <c r="H82" i="3"/>
  <c r="G82" i="3"/>
  <c r="F82" i="3"/>
  <c r="E82" i="3"/>
  <c r="D82" i="3"/>
  <c r="C82" i="3"/>
  <c r="I81" i="3"/>
  <c r="H81" i="3"/>
  <c r="G81" i="3"/>
  <c r="F81" i="3"/>
  <c r="E81" i="3"/>
  <c r="D81" i="3"/>
  <c r="C81" i="3"/>
  <c r="I80" i="3"/>
  <c r="H80" i="3"/>
  <c r="G80" i="3"/>
  <c r="F80" i="3"/>
  <c r="E80" i="3"/>
  <c r="D80" i="3"/>
  <c r="C80" i="3"/>
  <c r="I79" i="3"/>
  <c r="H79" i="3"/>
  <c r="G79" i="3"/>
  <c r="F79" i="3"/>
  <c r="E79" i="3"/>
  <c r="D79" i="3"/>
  <c r="C79" i="3"/>
  <c r="I78" i="3"/>
  <c r="H78" i="3"/>
  <c r="G78" i="3"/>
  <c r="F78" i="3"/>
  <c r="E78" i="3"/>
  <c r="D78" i="3"/>
  <c r="C78" i="3"/>
  <c r="B89" i="3"/>
  <c r="B88" i="3"/>
  <c r="B87" i="3"/>
  <c r="B86" i="3"/>
  <c r="B85" i="3"/>
  <c r="B84" i="3"/>
  <c r="B83" i="3"/>
  <c r="B82" i="3"/>
  <c r="B81" i="3"/>
  <c r="B80" i="3"/>
  <c r="B79" i="3"/>
  <c r="B78" i="3"/>
  <c r="I72" i="3"/>
  <c r="I71" i="3"/>
  <c r="I70" i="3"/>
  <c r="I69" i="3"/>
  <c r="I68" i="3"/>
  <c r="I67" i="3"/>
  <c r="I66" i="3"/>
  <c r="I65" i="3"/>
  <c r="I64" i="3"/>
  <c r="I63" i="3"/>
  <c r="I62" i="3"/>
  <c r="I61" i="3"/>
  <c r="H53" i="3"/>
  <c r="G53" i="3"/>
  <c r="F53" i="3"/>
  <c r="E53" i="3"/>
  <c r="D53" i="3"/>
  <c r="C53" i="3"/>
  <c r="B53" i="3"/>
  <c r="H52" i="3"/>
  <c r="G52" i="3"/>
  <c r="F52" i="3"/>
  <c r="E52" i="3"/>
  <c r="D52" i="3"/>
  <c r="C52" i="3"/>
  <c r="B52" i="3"/>
  <c r="H51" i="3"/>
  <c r="G51" i="3"/>
  <c r="F51" i="3"/>
  <c r="E51" i="3"/>
  <c r="D51" i="3"/>
  <c r="C51" i="3"/>
  <c r="B51" i="3"/>
  <c r="H50" i="3"/>
  <c r="G50" i="3"/>
  <c r="F50" i="3"/>
  <c r="E50" i="3"/>
  <c r="D50" i="3"/>
  <c r="C50" i="3"/>
  <c r="B50" i="3"/>
  <c r="H49" i="3"/>
  <c r="G49" i="3"/>
  <c r="F49" i="3"/>
  <c r="E49" i="3"/>
  <c r="D49" i="3"/>
  <c r="C49" i="3"/>
  <c r="B49" i="3"/>
  <c r="H48" i="3"/>
  <c r="G48" i="3"/>
  <c r="F48" i="3"/>
  <c r="E48" i="3"/>
  <c r="D48" i="3"/>
  <c r="C48" i="3"/>
  <c r="B48" i="3"/>
  <c r="H47" i="3"/>
  <c r="G47" i="3"/>
  <c r="F47" i="3"/>
  <c r="E47" i="3"/>
  <c r="D47" i="3"/>
  <c r="C47" i="3"/>
  <c r="B47" i="3"/>
  <c r="H46" i="3"/>
  <c r="G46" i="3"/>
  <c r="F46" i="3"/>
  <c r="E46" i="3"/>
  <c r="D46" i="3"/>
  <c r="C46" i="3"/>
  <c r="B46" i="3"/>
  <c r="H45" i="3"/>
  <c r="G45" i="3"/>
  <c r="F45" i="3"/>
  <c r="E45" i="3"/>
  <c r="D45" i="3"/>
  <c r="C45" i="3"/>
  <c r="B45" i="3"/>
  <c r="H44" i="3"/>
  <c r="G44" i="3"/>
  <c r="F44" i="3"/>
  <c r="E44" i="3"/>
  <c r="D44" i="3"/>
  <c r="C44" i="3"/>
  <c r="B44" i="3"/>
  <c r="H43" i="3"/>
  <c r="G43" i="3"/>
  <c r="F43" i="3"/>
  <c r="E43" i="3"/>
  <c r="D43" i="3"/>
  <c r="C43" i="3"/>
  <c r="B43" i="3"/>
  <c r="H42" i="3"/>
  <c r="G42" i="3"/>
  <c r="F42" i="3"/>
  <c r="E42" i="3"/>
  <c r="D42" i="3"/>
  <c r="C42" i="3"/>
  <c r="B42" i="3"/>
  <c r="G36" i="1" l="1"/>
  <c r="F36" i="1"/>
  <c r="E36" i="1"/>
  <c r="D36" i="1"/>
  <c r="C36" i="1"/>
  <c r="G35" i="1"/>
  <c r="F35" i="1"/>
  <c r="E35" i="1"/>
  <c r="D35" i="1"/>
  <c r="C35" i="1"/>
  <c r="H34" i="1"/>
  <c r="G34" i="1"/>
  <c r="F34" i="1"/>
  <c r="E34" i="1"/>
  <c r="D34" i="1"/>
  <c r="C34" i="1"/>
  <c r="G33" i="1"/>
  <c r="F33" i="1"/>
  <c r="E33" i="1"/>
  <c r="D33" i="1"/>
  <c r="C33" i="1"/>
  <c r="G32" i="1"/>
  <c r="F32" i="1"/>
  <c r="E32" i="1"/>
  <c r="D32" i="1"/>
  <c r="C32" i="1"/>
  <c r="G31" i="1"/>
  <c r="F31" i="1"/>
  <c r="E31" i="1"/>
  <c r="D31" i="1"/>
  <c r="C31" i="1"/>
  <c r="H30" i="1"/>
  <c r="G30" i="1"/>
  <c r="F30" i="1"/>
  <c r="E30" i="1"/>
  <c r="D30" i="1"/>
  <c r="C30" i="1"/>
  <c r="G29" i="1"/>
  <c r="F29" i="1"/>
  <c r="E29" i="1"/>
  <c r="D29" i="1"/>
  <c r="C29" i="1"/>
  <c r="G28" i="1"/>
  <c r="F28" i="1"/>
  <c r="E28" i="1"/>
  <c r="D28" i="1"/>
  <c r="C28" i="1"/>
  <c r="G27" i="1"/>
  <c r="F27" i="1"/>
  <c r="E27" i="1"/>
  <c r="D27" i="1"/>
  <c r="C27" i="1"/>
  <c r="H26" i="1"/>
  <c r="G26" i="1"/>
  <c r="F26" i="1"/>
  <c r="E26" i="1"/>
  <c r="D26" i="1"/>
  <c r="C26" i="1"/>
  <c r="G25" i="1"/>
  <c r="F25" i="1"/>
  <c r="E25" i="1"/>
  <c r="D25" i="1"/>
  <c r="C25" i="1"/>
  <c r="B36" i="1"/>
  <c r="B35" i="1"/>
  <c r="B34" i="1"/>
  <c r="B33" i="1"/>
  <c r="B32" i="1"/>
  <c r="B31" i="1"/>
  <c r="B30" i="1"/>
  <c r="B29" i="1"/>
  <c r="B28" i="1"/>
  <c r="B27" i="1"/>
  <c r="B26" i="1"/>
  <c r="B25" i="1"/>
  <c r="H18" i="1"/>
  <c r="H36" i="1" s="1"/>
  <c r="H17" i="1"/>
  <c r="H16" i="1"/>
  <c r="H35" i="1" s="1"/>
  <c r="H15" i="1"/>
  <c r="H33" i="1" s="1"/>
  <c r="H14" i="1"/>
  <c r="H32" i="1" s="1"/>
  <c r="H13" i="1"/>
  <c r="H12" i="1"/>
  <c r="H31" i="1" s="1"/>
  <c r="H11" i="1"/>
  <c r="H29" i="1" s="1"/>
  <c r="H10" i="1"/>
  <c r="H28" i="1" s="1"/>
  <c r="H9" i="1"/>
  <c r="H8" i="1"/>
  <c r="H27" i="1" s="1"/>
  <c r="H7" i="1"/>
  <c r="H25" i="1" s="1"/>
  <c r="H6" i="1"/>
</calcChain>
</file>

<file path=xl/sharedStrings.xml><?xml version="1.0" encoding="utf-8"?>
<sst xmlns="http://schemas.openxmlformats.org/spreadsheetml/2006/main" count="329" uniqueCount="130">
  <si>
    <t xml:space="preserve">Asia     </t>
  </si>
  <si>
    <t xml:space="preserve">Europe     </t>
  </si>
  <si>
    <t xml:space="preserve">Latin America and the Caribbean     </t>
  </si>
  <si>
    <t xml:space="preserve">Northern Africa     </t>
  </si>
  <si>
    <t xml:space="preserve">Northern America     </t>
  </si>
  <si>
    <t xml:space="preserve">Sub-Saharan Africa     </t>
  </si>
  <si>
    <t>World</t>
  </si>
  <si>
    <t>Asia</t>
  </si>
  <si>
    <t>Europe</t>
  </si>
  <si>
    <t>Latin America and the Caribbean</t>
  </si>
  <si>
    <t>Northern Africa</t>
  </si>
  <si>
    <t>Northern America</t>
  </si>
  <si>
    <t>Sub-Saharan Africa</t>
  </si>
  <si>
    <t>1950 to1955</t>
  </si>
  <si>
    <t>1955 to 1960</t>
  </si>
  <si>
    <t>1960 to 1965</t>
  </si>
  <si>
    <t>1965 to 1970</t>
  </si>
  <si>
    <t>1970 to 1975</t>
  </si>
  <si>
    <t>1975 to 1980</t>
  </si>
  <si>
    <t>1980 to 1985</t>
  </si>
  <si>
    <t>1985 to 1990</t>
  </si>
  <si>
    <t>1990 to 1995</t>
  </si>
  <si>
    <t>1995 to 2000</t>
  </si>
  <si>
    <t>2000 to 2005</t>
  </si>
  <si>
    <t>2005 to 2010</t>
  </si>
  <si>
    <t xml:space="preserve">Source: World Population Prospects: The 2010 Revision | United Nations Population Division </t>
  </si>
  <si>
    <t>Total population, both sexes combined</t>
  </si>
  <si>
    <t>Average Annual Percent Change (calculated by Dr. Shackman)</t>
  </si>
  <si>
    <t xml:space="preserve">World Population Prospects: The 2010 Revision | United Nations Population Division </t>
  </si>
  <si>
    <t>http://data.un.org/</t>
  </si>
  <si>
    <t>This page</t>
  </si>
  <si>
    <t>http://data.un.org/Host.aspx?Content=UNdataUse</t>
  </si>
  <si>
    <t>says "All data and metadata provided on UNdata’s website are available free of charge and may be copied freely, duplicated and further distributed provided that UNdata is cited as the reference."</t>
  </si>
  <si>
    <t>Births</t>
  </si>
  <si>
    <t>Eastern Europe</t>
  </si>
  <si>
    <t>1950-1955</t>
  </si>
  <si>
    <t>1955-1960</t>
  </si>
  <si>
    <t>1960-1965</t>
  </si>
  <si>
    <t>1965-1970</t>
  </si>
  <si>
    <t>1970-1975</t>
  </si>
  <si>
    <t>1975-1980</t>
  </si>
  <si>
    <t>1980-1985</t>
  </si>
  <si>
    <t>1985-1990</t>
  </si>
  <si>
    <t>1990-1995</t>
  </si>
  <si>
    <t>1995-2000</t>
  </si>
  <si>
    <t>2000-2005</t>
  </si>
  <si>
    <t>2005-2010</t>
  </si>
  <si>
    <t>Deaths</t>
  </si>
  <si>
    <t>Births-Deaths</t>
  </si>
  <si>
    <t>Migration</t>
  </si>
  <si>
    <t xml:space="preserve">Asia    </t>
  </si>
  <si>
    <t xml:space="preserve">Europe    </t>
  </si>
  <si>
    <t xml:space="preserve">Latin America and the Caribbean    </t>
  </si>
  <si>
    <t xml:space="preserve">Northern Africa    </t>
  </si>
  <si>
    <t xml:space="preserve">Northern America    </t>
  </si>
  <si>
    <t xml:space="preserve">Sub-Saharan Africa    </t>
  </si>
  <si>
    <t>Europe - Eastern Europe</t>
  </si>
  <si>
    <t>Births, both sexes combined</t>
  </si>
  <si>
    <t>Deaths, both sexes combined</t>
  </si>
  <si>
    <t>Net Migration, both sexes combined</t>
  </si>
  <si>
    <t>Net Population Change</t>
  </si>
  <si>
    <t>(births minus deaths plus migration)</t>
  </si>
  <si>
    <t xml:space="preserve">This actually means the average number of births, deaths and migrations per year over that 5 year interval. </t>
  </si>
  <si>
    <t>Population</t>
  </si>
  <si>
    <t>Increase</t>
  </si>
  <si>
    <t>Interpreting UN data</t>
  </si>
  <si>
    <t>Data Source</t>
  </si>
  <si>
    <t xml:space="preserve">The UN data for births, deaths and migration are presented at the UN data site as births, deaths and migration for 5 year intervals. </t>
  </si>
  <si>
    <t>Here is how to interpret the UN data, as presented on their website, using Asia as an example.</t>
  </si>
  <si>
    <t>To start with, we can calculate the increase in population in Asia from 1950 to 1955.</t>
  </si>
  <si>
    <t>Table 1.</t>
  </si>
  <si>
    <t>Table 2.</t>
  </si>
  <si>
    <t>Births - Deaths + Migration</t>
  </si>
  <si>
    <t xml:space="preserve">(The 1950-1955 interval is actually 6 years, but the UN website uses overlapping intervals, 1950-1955, 1955-1960, so they must actually be using 5 year intervals.)  </t>
  </si>
  <si>
    <t>Brief Review of World Demographic Trends.  Explaining Population Trends: Birth, Death and Migration</t>
  </si>
  <si>
    <t>http://gsociology.icaap.org/report/demsumexplain.html</t>
  </si>
  <si>
    <t xml:space="preserve">(1) Shackman, Gene, Xun Wang and Ya-Lin Liu. 2012. </t>
  </si>
  <si>
    <t>Net Population Change =</t>
  </si>
  <si>
    <t>Table 3.</t>
  </si>
  <si>
    <t>In our report about births, deaths and migration, we calculated net population change over the 1950-1955 interval. (1)</t>
  </si>
  <si>
    <t>Net Population Change,          1950-1955</t>
  </si>
  <si>
    <t>Net Population Change,                 1950-1955,            times 5</t>
  </si>
  <si>
    <r>
      <t xml:space="preserve">This is the </t>
    </r>
    <r>
      <rPr>
        <u/>
        <sz val="11"/>
        <color theme="1"/>
        <rFont val="Calibri"/>
        <family val="2"/>
        <scheme val="minor"/>
      </rPr>
      <t>average population change per year</t>
    </r>
    <r>
      <rPr>
        <sz val="11"/>
        <color theme="1"/>
        <rFont val="Calibri"/>
        <family val="2"/>
        <scheme val="minor"/>
      </rPr>
      <t xml:space="preserve">. Multiply this by 5, and the result is the </t>
    </r>
    <r>
      <rPr>
        <u/>
        <sz val="11"/>
        <color theme="1"/>
        <rFont val="Calibri"/>
        <family val="2"/>
        <scheme val="minor"/>
      </rPr>
      <t>total population change from 1950 to 1955</t>
    </r>
    <r>
      <rPr>
        <sz val="11"/>
        <color theme="1"/>
        <rFont val="Calibri"/>
        <family val="2"/>
        <scheme val="minor"/>
      </rPr>
      <t>, shown in table 1.</t>
    </r>
  </si>
  <si>
    <t>So for example, the 61,715,230 births in Asia for 1950-1955 means an average of 61,715,230 births per year in Asia during 1950-1955. </t>
  </si>
  <si>
    <t>Total fertility rate</t>
  </si>
  <si>
    <t>Infant mortality rate, both sexes combined</t>
  </si>
  <si>
    <t>Summary Table: Age Distributions, by Region</t>
  </si>
  <si>
    <t>% 0-14</t>
  </si>
  <si>
    <t>% 60+</t>
  </si>
  <si>
    <t>North Africa</t>
  </si>
  <si>
    <t>North America</t>
  </si>
  <si>
    <t>Asia, Number of People, by age group</t>
  </si>
  <si>
    <t xml:space="preserve">Age 0-14   </t>
  </si>
  <si>
    <t xml:space="preserve">Age 60+   </t>
  </si>
  <si>
    <t>Age 15-59</t>
  </si>
  <si>
    <t>Latin America and the Caribbean, Number of People, by age group</t>
  </si>
  <si>
    <t>Northern Africa, Number of People, by age group</t>
  </si>
  <si>
    <t>Sub-Saharan Africa, Number of People, by age group</t>
  </si>
  <si>
    <t>Europe, Number of People, by age group</t>
  </si>
  <si>
    <t>Northern America, Number of People, by age group</t>
  </si>
  <si>
    <t>Population by age groupings</t>
  </si>
  <si>
    <t>Population age 0-4, from the UN tables</t>
  </si>
  <si>
    <t>Population age 5-14, from the UN tables</t>
  </si>
  <si>
    <t>Population age 60 and over, from the UN tables</t>
  </si>
  <si>
    <t>Dr. Shackman used total population, from UN tables, to calculate population age 15 to 59 (e.g., total population - population ages 0-4, 5-14 and 60 and over.)</t>
  </si>
  <si>
    <t>Population Growth</t>
  </si>
  <si>
    <t>1950 to 2010</t>
  </si>
  <si>
    <t>Population Growth - Annual Average</t>
  </si>
  <si>
    <t>1950 to 1955</t>
  </si>
  <si>
    <t>Population Distribution</t>
  </si>
  <si>
    <t> 2010</t>
  </si>
  <si>
    <t> 100%</t>
  </si>
  <si>
    <t>Summary table</t>
  </si>
  <si>
    <t>Summary Tables</t>
  </si>
  <si>
    <t>Summary tables prepared by Dr. Shackman, based on the UN data.</t>
  </si>
  <si>
    <t>Summary Table 1: Births, Deaths, Migration, 1950-1955</t>
  </si>
  <si>
    <t>Net Natural Change</t>
  </si>
  <si>
    <t>Net Migration</t>
  </si>
  <si>
    <t>Summary Table 2: Births, Deaths, Migration, 2005-2010</t>
  </si>
  <si>
    <t>Summary Table: Fertility and Infant Mortality Rates</t>
  </si>
  <si>
    <t>Fertility Rates</t>
  </si>
  <si>
    <t>Infant Mortality Rates</t>
  </si>
  <si>
    <t>All of these tables were compiled by Gene Shackman, Ph.D., Director of the Global Social Change Research Project.</t>
  </si>
  <si>
    <t>http://gsociology.icaap.org</t>
  </si>
  <si>
    <t>These data are used in the "Brief Review of World Demographic Trends" reports</t>
  </si>
  <si>
    <t>prepared by Shackman, Wang and Liu, of the Global Social Change Research Project</t>
  </si>
  <si>
    <t>http://gsociology.icaap.org/</t>
  </si>
  <si>
    <t xml:space="preserve">All data used in the reports are from </t>
  </si>
  <si>
    <t>This data set is available on the "Reports" page</t>
  </si>
  <si>
    <t>Brief Review of World Demographic Trends Data Set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</si>
</sst>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name val="Calibri"/>
      <family val="2"/>
      <scheme val="minor"/>
    </font>
    <font>
      <sz val="10"/>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rgb="FFFFFFE0"/>
        <bgColor indexed="64"/>
      </patternFill>
    </fill>
    <fill>
      <patternFill patternType="solid">
        <fgColor rgb="FFCCCCCC"/>
        <bgColor indexed="64"/>
      </patternFill>
    </fill>
    <fill>
      <patternFill patternType="solid">
        <fgColor rgb="FFC0C0C0"/>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3" fontId="0" fillId="0" borderId="0" xfId="0" applyNumberFormat="1"/>
    <xf numFmtId="164" fontId="0" fillId="0" borderId="0" xfId="2" applyNumberFormat="1" applyFont="1" applyBorder="1" applyAlignment="1" applyProtection="1"/>
    <xf numFmtId="0" fontId="0" fillId="0" borderId="0" xfId="0" applyAlignment="1">
      <alignment horizontal="right" wrapText="1"/>
    </xf>
    <xf numFmtId="165" fontId="0" fillId="0" borderId="0" xfId="1" applyNumberFormat="1" applyFont="1"/>
    <xf numFmtId="0" fontId="0" fillId="0" borderId="0" xfId="0" applyAlignment="1">
      <alignment horizontal="center"/>
    </xf>
    <xf numFmtId="3" fontId="0" fillId="0" borderId="0" xfId="0" applyNumberFormat="1" applyAlignment="1">
      <alignment horizontal="center"/>
    </xf>
    <xf numFmtId="0" fontId="3" fillId="0" borderId="0" xfId="0" applyFont="1"/>
    <xf numFmtId="0" fontId="4" fillId="0" borderId="0" xfId="0" applyFont="1"/>
    <xf numFmtId="0" fontId="0" fillId="0" borderId="1" xfId="0" applyFont="1" applyBorder="1" applyAlignment="1">
      <alignment horizontal="center" vertical="center" wrapText="1"/>
    </xf>
    <xf numFmtId="3" fontId="0" fillId="0" borderId="1" xfId="0" applyNumberFormat="1" applyFont="1" applyBorder="1" applyAlignment="1">
      <alignment horizontal="center" vertical="center" wrapText="1"/>
    </xf>
    <xf numFmtId="0" fontId="0" fillId="0" borderId="0" xfId="0" applyFont="1"/>
    <xf numFmtId="0" fontId="0" fillId="0" borderId="1" xfId="0" applyFont="1" applyBorder="1" applyAlignment="1">
      <alignment horizontal="center" vertical="top" wrapText="1"/>
    </xf>
    <xf numFmtId="3" fontId="0" fillId="0" borderId="1" xfId="0" applyNumberFormat="1" applyFont="1" applyBorder="1" applyAlignment="1">
      <alignment horizontal="center" vertical="top"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2" fontId="0" fillId="0" borderId="0" xfId="0" applyNumberFormat="1"/>
    <xf numFmtId="0" fontId="0" fillId="2" borderId="0" xfId="0" applyFill="1" applyAlignment="1">
      <alignment horizontal="right" vertical="center" wrapText="1"/>
    </xf>
    <xf numFmtId="0" fontId="0" fillId="0" borderId="0" xfId="0" applyAlignment="1">
      <alignment horizontal="right" vertical="center" wrapText="1"/>
    </xf>
    <xf numFmtId="0" fontId="0" fillId="0" borderId="0" xfId="0" applyFont="1" applyAlignment="1">
      <alignment horizontal="right" wrapText="1"/>
    </xf>
    <xf numFmtId="0" fontId="0" fillId="0" borderId="0" xfId="0" applyAlignment="1">
      <alignment horizontal="right"/>
    </xf>
    <xf numFmtId="3" fontId="0" fillId="0" borderId="0" xfId="0" applyNumberFormat="1" applyAlignment="1">
      <alignment horizontal="right" wrapText="1"/>
    </xf>
    <xf numFmtId="166" fontId="0" fillId="0" borderId="0" xfId="0" applyNumberFormat="1"/>
    <xf numFmtId="0" fontId="0" fillId="0" borderId="1" xfId="0" applyFont="1" applyBorder="1" applyAlignment="1">
      <alignment vertical="center" wrapText="1"/>
    </xf>
    <xf numFmtId="0" fontId="0" fillId="3" borderId="1" xfId="0" applyFont="1" applyFill="1" applyBorder="1" applyAlignment="1">
      <alignment horizontal="right" vertical="center" wrapText="1"/>
    </xf>
    <xf numFmtId="9" fontId="0" fillId="0" borderId="1" xfId="0" applyNumberFormat="1" applyFont="1" applyBorder="1" applyAlignment="1">
      <alignment horizontal="right" vertical="center" wrapText="1"/>
    </xf>
    <xf numFmtId="0" fontId="0" fillId="4" borderId="1" xfId="0" applyFont="1" applyFill="1" applyBorder="1" applyAlignment="1">
      <alignment vertical="top" wrapText="1"/>
    </xf>
    <xf numFmtId="9" fontId="0" fillId="4" borderId="1" xfId="0" applyNumberFormat="1" applyFont="1" applyFill="1" applyBorder="1" applyAlignment="1">
      <alignment horizontal="right" vertical="top" wrapText="1"/>
    </xf>
    <xf numFmtId="0" fontId="0" fillId="0" borderId="1" xfId="0" applyFont="1" applyBorder="1" applyAlignment="1">
      <alignment horizontal="right" vertical="center" wrapText="1"/>
    </xf>
    <xf numFmtId="3" fontId="0" fillId="0" borderId="1" xfId="0" applyNumberFormat="1" applyFont="1" applyBorder="1" applyAlignment="1">
      <alignment horizontal="right" vertical="center" wrapText="1"/>
    </xf>
    <xf numFmtId="0" fontId="0" fillId="4" borderId="1" xfId="0" applyFont="1" applyFill="1" applyBorder="1" applyAlignment="1">
      <alignment horizontal="right" vertical="center" wrapText="1"/>
    </xf>
    <xf numFmtId="3" fontId="0" fillId="0" borderId="8"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9"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10" fontId="0" fillId="0" borderId="8" xfId="0" applyNumberFormat="1" applyFont="1" applyBorder="1" applyAlignment="1">
      <alignment horizontal="center" vertical="center" wrapText="1"/>
    </xf>
    <xf numFmtId="10" fontId="0" fillId="0" borderId="1" xfId="0" applyNumberFormat="1" applyFont="1" applyBorder="1" applyAlignment="1">
      <alignment horizontal="center" vertical="center" wrapText="1"/>
    </xf>
    <xf numFmtId="10" fontId="0" fillId="0" borderId="9" xfId="0" applyNumberFormat="1" applyFont="1" applyBorder="1" applyAlignment="1">
      <alignment horizontal="center" vertical="center" wrapText="1"/>
    </xf>
    <xf numFmtId="10" fontId="0" fillId="0" borderId="5" xfId="0" applyNumberFormat="1" applyFont="1" applyBorder="1" applyAlignment="1">
      <alignment horizontal="center" vertical="center" wrapText="1"/>
    </xf>
    <xf numFmtId="0" fontId="0" fillId="0" borderId="8" xfId="0" applyFont="1" applyBorder="1" applyAlignment="1">
      <alignment horizontal="right" vertical="center" wrapText="1"/>
    </xf>
    <xf numFmtId="3" fontId="0" fillId="4" borderId="5" xfId="0" applyNumberFormat="1" applyFont="1" applyFill="1" applyBorder="1" applyAlignment="1">
      <alignment horizontal="right" vertical="center" wrapText="1"/>
    </xf>
    <xf numFmtId="3" fontId="0" fillId="4" borderId="9" xfId="0" applyNumberFormat="1" applyFont="1" applyFill="1" applyBorder="1" applyAlignment="1">
      <alignment horizontal="right" vertical="center" wrapText="1"/>
    </xf>
    <xf numFmtId="3" fontId="0" fillId="0" borderId="5" xfId="0" applyNumberFormat="1" applyFont="1" applyBorder="1" applyAlignment="1">
      <alignment horizontal="right" vertical="center" wrapText="1"/>
    </xf>
    <xf numFmtId="3" fontId="0" fillId="0" borderId="9" xfId="0" applyNumberFormat="1" applyFont="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0" borderId="8" xfId="0" applyNumberFormat="1" applyFont="1" applyBorder="1" applyAlignment="1">
      <alignment horizontal="right" vertical="center" wrapText="1"/>
    </xf>
    <xf numFmtId="3" fontId="2" fillId="4" borderId="1" xfId="0" applyNumberFormat="1" applyFont="1" applyFill="1" applyBorder="1" applyAlignment="1">
      <alignment horizontal="right" vertical="center" wrapText="1"/>
    </xf>
    <xf numFmtId="0" fontId="0"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2" fillId="4" borderId="6" xfId="0" applyFont="1" applyFill="1" applyBorder="1" applyAlignment="1">
      <alignment horizontal="center" vertical="top" wrapText="1"/>
    </xf>
    <xf numFmtId="0" fontId="2" fillId="4" borderId="7" xfId="0" applyFont="1" applyFill="1" applyBorder="1" applyAlignment="1">
      <alignment horizontal="center" vertical="top" wrapText="1"/>
    </xf>
    <xf numFmtId="0" fontId="2" fillId="4" borderId="8" xfId="0" applyFont="1" applyFill="1" applyBorder="1" applyAlignment="1">
      <alignment horizontal="center"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2"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tabSelected="1" workbookViewId="0"/>
  </sheetViews>
  <sheetFormatPr defaultRowHeight="15" x14ac:dyDescent="0.25"/>
  <cols>
    <col min="1" max="1" width="12.85546875" customWidth="1"/>
    <col min="2" max="2" width="15.85546875" customWidth="1"/>
    <col min="3" max="3" width="16.5703125" customWidth="1"/>
  </cols>
  <sheetData>
    <row r="1" spans="1:2" x14ac:dyDescent="0.25">
      <c r="A1" s="78" t="s">
        <v>129</v>
      </c>
    </row>
    <row r="3" spans="1:2" x14ac:dyDescent="0.25">
      <c r="A3" t="s">
        <v>124</v>
      </c>
    </row>
    <row r="4" spans="1:2" x14ac:dyDescent="0.25">
      <c r="A4" t="s">
        <v>125</v>
      </c>
    </row>
    <row r="5" spans="1:2" x14ac:dyDescent="0.25">
      <c r="A5" t="s">
        <v>126</v>
      </c>
    </row>
    <row r="6" spans="1:2" x14ac:dyDescent="0.25">
      <c r="A6" t="s">
        <v>128</v>
      </c>
    </row>
    <row r="8" spans="1:2" x14ac:dyDescent="0.25">
      <c r="A8" s="52" t="s">
        <v>66</v>
      </c>
      <c r="B8" s="53"/>
    </row>
    <row r="10" spans="1:2" x14ac:dyDescent="0.25">
      <c r="A10" t="s">
        <v>127</v>
      </c>
    </row>
    <row r="11" spans="1:2" x14ac:dyDescent="0.25">
      <c r="A11" t="s">
        <v>28</v>
      </c>
    </row>
    <row r="12" spans="1:2" x14ac:dyDescent="0.25">
      <c r="A12" t="s">
        <v>29</v>
      </c>
    </row>
    <row r="14" spans="1:2" x14ac:dyDescent="0.25">
      <c r="A14" t="s">
        <v>30</v>
      </c>
    </row>
    <row r="15" spans="1:2" x14ac:dyDescent="0.25">
      <c r="A15" t="s">
        <v>31</v>
      </c>
    </row>
    <row r="16" spans="1:2" x14ac:dyDescent="0.25">
      <c r="A16" t="s">
        <v>32</v>
      </c>
    </row>
    <row r="18" spans="1:2" x14ac:dyDescent="0.25">
      <c r="A18" t="s">
        <v>122</v>
      </c>
    </row>
    <row r="19" spans="1:2" x14ac:dyDescent="0.25">
      <c r="A19" t="s">
        <v>123</v>
      </c>
    </row>
    <row r="22" spans="1:2" x14ac:dyDescent="0.25">
      <c r="A22" s="52" t="s">
        <v>113</v>
      </c>
      <c r="B22" s="53"/>
    </row>
    <row r="24" spans="1:2" x14ac:dyDescent="0.25">
      <c r="A24" t="s">
        <v>114</v>
      </c>
    </row>
    <row r="27" spans="1:2" x14ac:dyDescent="0.25">
      <c r="A27" s="52" t="s">
        <v>65</v>
      </c>
      <c r="B27" s="53"/>
    </row>
    <row r="29" spans="1:2" ht="15.75" x14ac:dyDescent="0.25">
      <c r="A29" s="7" t="s">
        <v>67</v>
      </c>
    </row>
    <row r="30" spans="1:2" x14ac:dyDescent="0.25">
      <c r="A30" t="s">
        <v>62</v>
      </c>
    </row>
    <row r="31" spans="1:2" x14ac:dyDescent="0.25">
      <c r="A31" t="s">
        <v>83</v>
      </c>
    </row>
    <row r="34" spans="1:3" x14ac:dyDescent="0.25">
      <c r="A34" t="s">
        <v>68</v>
      </c>
    </row>
    <row r="36" spans="1:3" x14ac:dyDescent="0.25">
      <c r="A36" t="s">
        <v>69</v>
      </c>
    </row>
    <row r="38" spans="1:3" x14ac:dyDescent="0.25">
      <c r="A38" s="11" t="s">
        <v>70</v>
      </c>
      <c r="B38" s="11"/>
    </row>
    <row r="39" spans="1:3" x14ac:dyDescent="0.25">
      <c r="A39" s="9"/>
      <c r="B39" s="9" t="s">
        <v>63</v>
      </c>
    </row>
    <row r="40" spans="1:3" x14ac:dyDescent="0.25">
      <c r="A40" s="9">
        <v>1950</v>
      </c>
      <c r="B40" s="10">
        <v>1403388587</v>
      </c>
    </row>
    <row r="41" spans="1:3" x14ac:dyDescent="0.25">
      <c r="A41" s="9">
        <v>1955</v>
      </c>
      <c r="B41" s="10">
        <v>1549292725</v>
      </c>
    </row>
    <row r="42" spans="1:3" x14ac:dyDescent="0.25">
      <c r="A42" s="12" t="s">
        <v>64</v>
      </c>
      <c r="B42" s="13">
        <v>145904138</v>
      </c>
    </row>
    <row r="45" spans="1:3" x14ac:dyDescent="0.25">
      <c r="A45" t="s">
        <v>79</v>
      </c>
    </row>
    <row r="47" spans="1:3" x14ac:dyDescent="0.25">
      <c r="A47" t="s">
        <v>71</v>
      </c>
    </row>
    <row r="48" spans="1:3" ht="30" x14ac:dyDescent="0.25">
      <c r="A48" s="54"/>
      <c r="B48" s="14" t="s">
        <v>77</v>
      </c>
      <c r="C48" s="11"/>
    </row>
    <row r="49" spans="1:3" ht="30" x14ac:dyDescent="0.25">
      <c r="A49" s="55"/>
      <c r="B49" s="15" t="s">
        <v>72</v>
      </c>
      <c r="C49" s="11"/>
    </row>
    <row r="50" spans="1:3" x14ac:dyDescent="0.25">
      <c r="A50" s="9" t="s">
        <v>35</v>
      </c>
      <c r="B50" s="10">
        <v>29180828</v>
      </c>
      <c r="C50" s="11"/>
    </row>
    <row r="51" spans="1:3" x14ac:dyDescent="0.25">
      <c r="A51" s="11"/>
      <c r="B51" s="11"/>
      <c r="C51" s="11"/>
    </row>
    <row r="52" spans="1:3" x14ac:dyDescent="0.25">
      <c r="A52" s="11" t="s">
        <v>82</v>
      </c>
      <c r="B52" s="11"/>
      <c r="C52" s="11"/>
    </row>
    <row r="53" spans="1:3" x14ac:dyDescent="0.25">
      <c r="A53" s="8" t="s">
        <v>73</v>
      </c>
      <c r="B53" s="11"/>
      <c r="C53" s="11"/>
    </row>
    <row r="54" spans="1:3" x14ac:dyDescent="0.25">
      <c r="A54" s="11"/>
      <c r="B54" s="11"/>
      <c r="C54" s="11"/>
    </row>
    <row r="55" spans="1:3" x14ac:dyDescent="0.25">
      <c r="A55" s="11" t="s">
        <v>78</v>
      </c>
      <c r="B55" s="11"/>
      <c r="C55" s="11"/>
    </row>
    <row r="56" spans="1:3" ht="24" customHeight="1" x14ac:dyDescent="0.25">
      <c r="A56" s="54"/>
      <c r="B56" s="54" t="s">
        <v>80</v>
      </c>
      <c r="C56" s="54" t="s">
        <v>81</v>
      </c>
    </row>
    <row r="57" spans="1:3" ht="35.25" customHeight="1" x14ac:dyDescent="0.25">
      <c r="A57" s="55"/>
      <c r="B57" s="55"/>
      <c r="C57" s="55"/>
    </row>
    <row r="58" spans="1:3" x14ac:dyDescent="0.25">
      <c r="A58" s="9" t="s">
        <v>35</v>
      </c>
      <c r="B58" s="10">
        <v>29180828</v>
      </c>
      <c r="C58" s="10">
        <v>145904140</v>
      </c>
    </row>
    <row r="59" spans="1:3" x14ac:dyDescent="0.25">
      <c r="A59" s="11"/>
      <c r="B59" s="11"/>
      <c r="C59" s="11"/>
    </row>
    <row r="60" spans="1:3" x14ac:dyDescent="0.25">
      <c r="A60" s="11"/>
      <c r="B60" s="11"/>
      <c r="C60" s="11"/>
    </row>
    <row r="63" spans="1:3" x14ac:dyDescent="0.25">
      <c r="A63" t="s">
        <v>76</v>
      </c>
    </row>
    <row r="64" spans="1:3" x14ac:dyDescent="0.25">
      <c r="A64" t="s">
        <v>74</v>
      </c>
    </row>
    <row r="65" spans="1:1" x14ac:dyDescent="0.25">
      <c r="A65" t="s">
        <v>75</v>
      </c>
    </row>
  </sheetData>
  <mergeCells count="7">
    <mergeCell ref="A8:B8"/>
    <mergeCell ref="A27:B27"/>
    <mergeCell ref="A48:A49"/>
    <mergeCell ref="A56:A57"/>
    <mergeCell ref="C56:C57"/>
    <mergeCell ref="B56:B57"/>
    <mergeCell ref="A22:B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4"/>
  <sheetViews>
    <sheetView workbookViewId="0"/>
  </sheetViews>
  <sheetFormatPr defaultRowHeight="15" x14ac:dyDescent="0.25"/>
  <cols>
    <col min="1" max="8" width="12.7109375" customWidth="1"/>
  </cols>
  <sheetData>
    <row r="2" spans="1:8" x14ac:dyDescent="0.25">
      <c r="A2" t="s">
        <v>26</v>
      </c>
    </row>
    <row r="3" spans="1:8" x14ac:dyDescent="0.25">
      <c r="A3" t="s">
        <v>25</v>
      </c>
    </row>
    <row r="5" spans="1:8" ht="60" x14ac:dyDescent="0.25">
      <c r="B5" s="19" t="s">
        <v>0</v>
      </c>
      <c r="C5" s="20" t="s">
        <v>1</v>
      </c>
      <c r="D5" s="19" t="s">
        <v>2</v>
      </c>
      <c r="E5" s="19" t="s">
        <v>3</v>
      </c>
      <c r="F5" s="19" t="s">
        <v>4</v>
      </c>
      <c r="G5" s="19" t="s">
        <v>5</v>
      </c>
      <c r="H5" s="19" t="s">
        <v>6</v>
      </c>
    </row>
    <row r="6" spans="1:8" x14ac:dyDescent="0.25">
      <c r="A6">
        <v>1950</v>
      </c>
      <c r="B6" s="1">
        <v>1403388587</v>
      </c>
      <c r="C6" s="1">
        <v>547287120</v>
      </c>
      <c r="D6" s="1">
        <v>167368224</v>
      </c>
      <c r="E6" s="1">
        <v>52982395</v>
      </c>
      <c r="F6" s="1">
        <v>171614868</v>
      </c>
      <c r="G6" s="1">
        <v>186102610</v>
      </c>
      <c r="H6" s="1">
        <f t="shared" ref="H6:H18" si="0">SUM(B6:G6)</f>
        <v>2528743804</v>
      </c>
    </row>
    <row r="7" spans="1:8" x14ac:dyDescent="0.25">
      <c r="A7">
        <v>1955</v>
      </c>
      <c r="B7" s="1">
        <v>1549292725</v>
      </c>
      <c r="C7" s="1">
        <v>575236145</v>
      </c>
      <c r="D7" s="1">
        <v>191707177</v>
      </c>
      <c r="E7" s="1">
        <v>59560875</v>
      </c>
      <c r="F7" s="1">
        <v>186960025</v>
      </c>
      <c r="G7" s="1">
        <v>206235129</v>
      </c>
      <c r="H7" s="1">
        <f t="shared" si="0"/>
        <v>2768992076</v>
      </c>
    </row>
    <row r="8" spans="1:8" x14ac:dyDescent="0.25">
      <c r="A8">
        <v>1960</v>
      </c>
      <c r="B8" s="1">
        <v>1707682378</v>
      </c>
      <c r="C8" s="1">
        <v>603853579</v>
      </c>
      <c r="D8" s="1">
        <v>220058182</v>
      </c>
      <c r="E8" s="1">
        <v>67493384</v>
      </c>
      <c r="F8" s="1">
        <v>204317505</v>
      </c>
      <c r="G8" s="1">
        <v>230796977</v>
      </c>
      <c r="H8" s="1">
        <f t="shared" si="0"/>
        <v>3034202005</v>
      </c>
    </row>
    <row r="9" spans="1:8" x14ac:dyDescent="0.25">
      <c r="A9">
        <v>1965</v>
      </c>
      <c r="B9" s="1">
        <v>1886185733</v>
      </c>
      <c r="C9" s="1">
        <v>633590766</v>
      </c>
      <c r="D9" s="1">
        <v>252604959</v>
      </c>
      <c r="E9" s="1">
        <v>76342131</v>
      </c>
      <c r="F9" s="1">
        <v>219223662</v>
      </c>
      <c r="G9" s="1">
        <v>260594848</v>
      </c>
      <c r="H9" s="1">
        <f t="shared" si="0"/>
        <v>3328542099</v>
      </c>
    </row>
    <row r="10" spans="1:8" x14ac:dyDescent="0.25">
      <c r="A10">
        <v>1970</v>
      </c>
      <c r="B10" s="1">
        <v>2134992648</v>
      </c>
      <c r="C10" s="1">
        <v>655878615</v>
      </c>
      <c r="D10" s="1">
        <v>286377144</v>
      </c>
      <c r="E10" s="1">
        <v>86942694</v>
      </c>
      <c r="F10" s="1">
        <v>231284373</v>
      </c>
      <c r="G10" s="1">
        <v>295970846</v>
      </c>
      <c r="H10" s="1">
        <f t="shared" si="0"/>
        <v>3691446320</v>
      </c>
    </row>
    <row r="11" spans="1:8" x14ac:dyDescent="0.25">
      <c r="A11">
        <v>1975</v>
      </c>
      <c r="B11" s="1">
        <v>2393055653</v>
      </c>
      <c r="C11" s="1">
        <v>676123164</v>
      </c>
      <c r="D11" s="1">
        <v>323073647</v>
      </c>
      <c r="E11" s="1">
        <v>98795948</v>
      </c>
      <c r="F11" s="1">
        <v>242360377</v>
      </c>
      <c r="G11" s="1">
        <v>338654176</v>
      </c>
      <c r="H11" s="1">
        <f t="shared" si="0"/>
        <v>4072062965</v>
      </c>
    </row>
    <row r="12" spans="1:8" x14ac:dyDescent="0.25">
      <c r="A12">
        <v>1980</v>
      </c>
      <c r="B12" s="1">
        <v>2637585518</v>
      </c>
      <c r="C12" s="1">
        <v>692869011</v>
      </c>
      <c r="D12" s="1">
        <v>362326018</v>
      </c>
      <c r="E12" s="1">
        <v>113071877</v>
      </c>
      <c r="F12" s="1">
        <v>254453552</v>
      </c>
      <c r="G12" s="1">
        <v>389802238</v>
      </c>
      <c r="H12" s="1">
        <f t="shared" si="0"/>
        <v>4450108214</v>
      </c>
    </row>
    <row r="13" spans="1:8" x14ac:dyDescent="0.25">
      <c r="A13">
        <v>1985</v>
      </c>
      <c r="B13" s="1">
        <v>2906850838</v>
      </c>
      <c r="C13" s="1">
        <v>706799741</v>
      </c>
      <c r="D13" s="1">
        <v>402393418</v>
      </c>
      <c r="E13" s="1">
        <v>129955461</v>
      </c>
      <c r="F13" s="1">
        <v>267079432</v>
      </c>
      <c r="G13" s="1">
        <v>448863242</v>
      </c>
      <c r="H13" s="1">
        <f t="shared" si="0"/>
        <v>4861942132</v>
      </c>
    </row>
    <row r="14" spans="1:8" x14ac:dyDescent="0.25">
      <c r="A14">
        <v>1990</v>
      </c>
      <c r="B14" s="1">
        <v>3199480873</v>
      </c>
      <c r="C14" s="1">
        <v>720497133</v>
      </c>
      <c r="D14" s="1">
        <v>443031660</v>
      </c>
      <c r="E14" s="1">
        <v>146188095</v>
      </c>
      <c r="F14" s="1">
        <v>281161577</v>
      </c>
      <c r="G14" s="1">
        <v>515593043</v>
      </c>
      <c r="H14" s="1">
        <f t="shared" si="0"/>
        <v>5305952381</v>
      </c>
    </row>
    <row r="15" spans="1:8" x14ac:dyDescent="0.25">
      <c r="A15">
        <v>1995</v>
      </c>
      <c r="B15" s="1">
        <v>3470446102</v>
      </c>
      <c r="C15" s="1">
        <v>727422115</v>
      </c>
      <c r="D15" s="1">
        <v>482647055</v>
      </c>
      <c r="E15" s="1">
        <v>161394729</v>
      </c>
      <c r="F15" s="1">
        <v>295749132</v>
      </c>
      <c r="G15" s="1">
        <v>589677124</v>
      </c>
      <c r="H15" s="1">
        <f t="shared" si="0"/>
        <v>5727336257</v>
      </c>
    </row>
    <row r="16" spans="1:8" x14ac:dyDescent="0.25">
      <c r="A16">
        <v>2000</v>
      </c>
      <c r="B16" s="1">
        <v>3719044238</v>
      </c>
      <c r="C16" s="1">
        <v>726777241</v>
      </c>
      <c r="D16" s="1">
        <v>521429117</v>
      </c>
      <c r="E16" s="1">
        <v>176165857</v>
      </c>
      <c r="F16" s="1">
        <v>313288975</v>
      </c>
      <c r="G16" s="1">
        <v>669122828</v>
      </c>
      <c r="H16" s="1">
        <f t="shared" si="0"/>
        <v>6125828256</v>
      </c>
    </row>
    <row r="17" spans="1:8" x14ac:dyDescent="0.25">
      <c r="A17">
        <v>2005</v>
      </c>
      <c r="B17" s="1">
        <v>3944992360</v>
      </c>
      <c r="C17" s="1">
        <v>730735740</v>
      </c>
      <c r="D17" s="1">
        <v>557037708</v>
      </c>
      <c r="E17" s="1">
        <v>192016749</v>
      </c>
      <c r="F17" s="1">
        <v>329231166</v>
      </c>
      <c r="G17" s="1">
        <v>757513446</v>
      </c>
      <c r="H17" s="1">
        <f t="shared" si="0"/>
        <v>6511527169</v>
      </c>
    </row>
    <row r="18" spans="1:8" x14ac:dyDescent="0.25">
      <c r="A18">
        <v>2010</v>
      </c>
      <c r="B18" s="1">
        <v>4164252297</v>
      </c>
      <c r="C18" s="1">
        <v>738198601</v>
      </c>
      <c r="D18" s="1">
        <v>590082023</v>
      </c>
      <c r="E18" s="1">
        <v>209459184</v>
      </c>
      <c r="F18" s="1">
        <v>344528824</v>
      </c>
      <c r="G18" s="1">
        <v>856327157</v>
      </c>
      <c r="H18" s="1">
        <f t="shared" si="0"/>
        <v>6902848086</v>
      </c>
    </row>
    <row r="23" spans="1:8" x14ac:dyDescent="0.25">
      <c r="A23" t="s">
        <v>27</v>
      </c>
    </row>
    <row r="24" spans="1:8" ht="60" x14ac:dyDescent="0.25">
      <c r="B24" s="19" t="s">
        <v>7</v>
      </c>
      <c r="C24" s="20" t="s">
        <v>8</v>
      </c>
      <c r="D24" s="19" t="s">
        <v>9</v>
      </c>
      <c r="E24" s="19" t="s">
        <v>10</v>
      </c>
      <c r="F24" s="19" t="s">
        <v>11</v>
      </c>
      <c r="G24" s="19" t="s">
        <v>12</v>
      </c>
      <c r="H24" s="19" t="s">
        <v>6</v>
      </c>
    </row>
    <row r="25" spans="1:8" x14ac:dyDescent="0.25">
      <c r="A25" t="s">
        <v>13</v>
      </c>
      <c r="B25" s="2">
        <f>((B7-B6)/B6)/5</f>
        <v>2.0793120216532016E-2</v>
      </c>
      <c r="C25" s="2">
        <f t="shared" ref="C25:H25" si="1">((C7-C6)/C6)/5</f>
        <v>1.0213660792894231E-2</v>
      </c>
      <c r="D25" s="2">
        <f t="shared" si="1"/>
        <v>2.9084317701787887E-2</v>
      </c>
      <c r="E25" s="2">
        <f t="shared" si="1"/>
        <v>2.4832701503961836E-2</v>
      </c>
      <c r="F25" s="2">
        <f t="shared" si="1"/>
        <v>1.7883248903585672E-2</v>
      </c>
      <c r="G25" s="2">
        <f t="shared" si="1"/>
        <v>2.163593406884514E-2</v>
      </c>
      <c r="H25" s="2">
        <f t="shared" si="1"/>
        <v>1.9001392835444393E-2</v>
      </c>
    </row>
    <row r="26" spans="1:8" x14ac:dyDescent="0.25">
      <c r="A26" t="s">
        <v>14</v>
      </c>
      <c r="B26" s="2">
        <f>((B8-B7)/B7)/5</f>
        <v>2.0446704543842738E-2</v>
      </c>
      <c r="C26" s="2">
        <f t="shared" ref="C26:H26" si="2">((C8-C7)/C7)/5</f>
        <v>9.9498038323026453E-3</v>
      </c>
      <c r="D26" s="2">
        <f t="shared" si="2"/>
        <v>2.9577405962219139E-2</v>
      </c>
      <c r="E26" s="2">
        <f t="shared" si="2"/>
        <v>2.6636643602029015E-2</v>
      </c>
      <c r="F26" s="2">
        <f t="shared" si="2"/>
        <v>1.8568119040420539E-2</v>
      </c>
      <c r="G26" s="2">
        <f t="shared" si="2"/>
        <v>2.3819266988215185E-2</v>
      </c>
      <c r="H26" s="2">
        <f t="shared" si="2"/>
        <v>1.9155701549215989E-2</v>
      </c>
    </row>
    <row r="27" spans="1:8" x14ac:dyDescent="0.25">
      <c r="A27" t="s">
        <v>15</v>
      </c>
      <c r="B27" s="2">
        <f>((B9-B8)/B8)/5</f>
        <v>2.0905919894665566E-2</v>
      </c>
      <c r="C27" s="2">
        <f t="shared" ref="C27:H27" si="3">((C9-C8)/C8)/5</f>
        <v>9.8491382792648807E-3</v>
      </c>
      <c r="D27" s="2">
        <f t="shared" si="3"/>
        <v>2.9580156215232207E-2</v>
      </c>
      <c r="E27" s="2">
        <f t="shared" si="3"/>
        <v>2.6221079683899091E-2</v>
      </c>
      <c r="F27" s="2">
        <f t="shared" si="3"/>
        <v>1.4591169758068453E-2</v>
      </c>
      <c r="G27" s="2">
        <f t="shared" si="3"/>
        <v>2.5821716893631587E-2</v>
      </c>
      <c r="H27" s="2">
        <f t="shared" si="3"/>
        <v>1.9401483059793841E-2</v>
      </c>
    </row>
    <row r="28" spans="1:8" x14ac:dyDescent="0.25">
      <c r="A28" t="s">
        <v>16</v>
      </c>
      <c r="B28" s="2">
        <f t="shared" ref="B28:H36" si="4">((B10-B9)/B9)/5</f>
        <v>2.6382016431040413E-2</v>
      </c>
      <c r="C28" s="2">
        <f t="shared" si="4"/>
        <v>7.0354084042948311E-3</v>
      </c>
      <c r="D28" s="2">
        <f t="shared" si="4"/>
        <v>2.6739130643907906E-2</v>
      </c>
      <c r="E28" s="2">
        <f t="shared" si="4"/>
        <v>2.7771200151591263E-2</v>
      </c>
      <c r="F28" s="2">
        <f t="shared" si="4"/>
        <v>1.1003110604000402E-2</v>
      </c>
      <c r="G28" s="2">
        <f t="shared" si="4"/>
        <v>2.7150189861006001E-2</v>
      </c>
      <c r="H28" s="2">
        <f t="shared" si="4"/>
        <v>2.1805595976029747E-2</v>
      </c>
    </row>
    <row r="29" spans="1:8" x14ac:dyDescent="0.25">
      <c r="A29" t="s">
        <v>17</v>
      </c>
      <c r="B29" s="2">
        <f t="shared" si="4"/>
        <v>2.4174603621398512E-2</v>
      </c>
      <c r="C29" s="2">
        <f t="shared" si="4"/>
        <v>6.1732608860863682E-3</v>
      </c>
      <c r="D29" s="2">
        <f t="shared" si="4"/>
        <v>2.5628094817510993E-2</v>
      </c>
      <c r="E29" s="2">
        <f t="shared" si="4"/>
        <v>2.7266820142472236E-2</v>
      </c>
      <c r="F29" s="2">
        <f t="shared" si="4"/>
        <v>9.5778230550837944E-3</v>
      </c>
      <c r="G29" s="2">
        <f t="shared" si="4"/>
        <v>2.884292867142732E-2</v>
      </c>
      <c r="H29" s="2">
        <f t="shared" si="4"/>
        <v>2.0621545703527932E-2</v>
      </c>
    </row>
    <row r="30" spans="1:8" x14ac:dyDescent="0.25">
      <c r="A30" t="s">
        <v>18</v>
      </c>
      <c r="B30" s="2">
        <f t="shared" si="4"/>
        <v>2.0436621663474534E-2</v>
      </c>
      <c r="C30" s="2">
        <f t="shared" si="4"/>
        <v>4.9534901011023483E-3</v>
      </c>
      <c r="D30" s="2">
        <f t="shared" si="4"/>
        <v>2.429933321054812E-2</v>
      </c>
      <c r="E30" s="2">
        <f t="shared" si="4"/>
        <v>2.8899826944319619E-2</v>
      </c>
      <c r="F30" s="2">
        <f t="shared" si="4"/>
        <v>9.9794984227145351E-3</v>
      </c>
      <c r="G30" s="2">
        <f t="shared" si="4"/>
        <v>3.0206662503993453E-2</v>
      </c>
      <c r="H30" s="2">
        <f t="shared" si="4"/>
        <v>1.8567750658541205E-2</v>
      </c>
    </row>
    <row r="31" spans="1:8" x14ac:dyDescent="0.25">
      <c r="A31" t="s">
        <v>19</v>
      </c>
      <c r="B31" s="2">
        <f t="shared" si="4"/>
        <v>2.0417561300850304E-2</v>
      </c>
      <c r="C31" s="2">
        <f t="shared" si="4"/>
        <v>4.0211727696968687E-3</v>
      </c>
      <c r="D31" s="2">
        <f t="shared" si="4"/>
        <v>2.2116766673929554E-2</v>
      </c>
      <c r="E31" s="2">
        <f t="shared" si="4"/>
        <v>2.9863454022258779E-2</v>
      </c>
      <c r="F31" s="2">
        <f t="shared" si="4"/>
        <v>9.9239172735148141E-3</v>
      </c>
      <c r="G31" s="2">
        <f t="shared" si="4"/>
        <v>3.0303060497051327E-2</v>
      </c>
      <c r="H31" s="2">
        <f t="shared" si="4"/>
        <v>1.8508939477218746E-2</v>
      </c>
    </row>
    <row r="32" spans="1:8" x14ac:dyDescent="0.25">
      <c r="A32" t="s">
        <v>20</v>
      </c>
      <c r="B32" s="2">
        <f t="shared" si="4"/>
        <v>2.0133818438467808E-2</v>
      </c>
      <c r="C32" s="2">
        <f t="shared" si="4"/>
        <v>3.8758904978149953E-3</v>
      </c>
      <c r="D32" s="2">
        <f t="shared" si="4"/>
        <v>2.0198263779751986E-2</v>
      </c>
      <c r="E32" s="2">
        <f t="shared" si="4"/>
        <v>2.4981842048176797E-2</v>
      </c>
      <c r="F32" s="2">
        <f t="shared" si="4"/>
        <v>1.0545286018131116E-2</v>
      </c>
      <c r="G32" s="2">
        <f t="shared" si="4"/>
        <v>2.9732798213848843E-2</v>
      </c>
      <c r="H32" s="2">
        <f t="shared" si="4"/>
        <v>1.8264727836954025E-2</v>
      </c>
    </row>
    <row r="33" spans="1:8" x14ac:dyDescent="0.25">
      <c r="A33" t="s">
        <v>21</v>
      </c>
      <c r="B33" s="2">
        <f t="shared" si="4"/>
        <v>1.693807462870868E-2</v>
      </c>
      <c r="C33" s="2">
        <f t="shared" si="4"/>
        <v>1.9222788496508843E-3</v>
      </c>
      <c r="D33" s="2">
        <f t="shared" si="4"/>
        <v>1.7883776071443744E-2</v>
      </c>
      <c r="E33" s="2">
        <f t="shared" si="4"/>
        <v>2.0804202968784838E-2</v>
      </c>
      <c r="F33" s="2">
        <f t="shared" si="4"/>
        <v>1.037663478463133E-2</v>
      </c>
      <c r="G33" s="2">
        <f t="shared" si="4"/>
        <v>2.8737424604854494E-2</v>
      </c>
      <c r="H33" s="2">
        <f t="shared" si="4"/>
        <v>1.5883439795235509E-2</v>
      </c>
    </row>
    <row r="34" spans="1:8" x14ac:dyDescent="0.25">
      <c r="A34" t="s">
        <v>22</v>
      </c>
      <c r="B34" s="2">
        <f t="shared" si="4"/>
        <v>1.4326581003908068E-2</v>
      </c>
      <c r="C34" s="2">
        <f t="shared" si="4"/>
        <v>-1.7730393033211535E-4</v>
      </c>
      <c r="D34" s="2">
        <f t="shared" si="4"/>
        <v>1.6070568171186708E-2</v>
      </c>
      <c r="E34" s="2">
        <f t="shared" si="4"/>
        <v>1.8304349951850037E-2</v>
      </c>
      <c r="F34" s="2">
        <f t="shared" si="4"/>
        <v>1.1861298040935586E-2</v>
      </c>
      <c r="G34" s="2">
        <f t="shared" si="4"/>
        <v>2.6945492971167051E-2</v>
      </c>
      <c r="H34" s="2">
        <f t="shared" si="4"/>
        <v>1.3915439258973475E-2</v>
      </c>
    </row>
    <row r="35" spans="1:8" x14ac:dyDescent="0.25">
      <c r="A35" t="s">
        <v>23</v>
      </c>
      <c r="B35" s="2">
        <f t="shared" si="4"/>
        <v>1.2150870360257329E-2</v>
      </c>
      <c r="C35" s="2">
        <f t="shared" si="4"/>
        <v>1.0893293781608661E-3</v>
      </c>
      <c r="D35" s="2">
        <f t="shared" si="4"/>
        <v>1.3658075408167127E-2</v>
      </c>
      <c r="E35" s="2">
        <f t="shared" si="4"/>
        <v>1.7995418942048459E-2</v>
      </c>
      <c r="F35" s="2">
        <f t="shared" si="4"/>
        <v>1.0177307388490131E-2</v>
      </c>
      <c r="G35" s="2">
        <f t="shared" si="4"/>
        <v>2.6419848285313619E-2</v>
      </c>
      <c r="H35" s="2">
        <f t="shared" si="4"/>
        <v>1.2592547387276932E-2</v>
      </c>
    </row>
    <row r="36" spans="1:8" x14ac:dyDescent="0.25">
      <c r="A36" t="s">
        <v>24</v>
      </c>
      <c r="B36" s="2">
        <f t="shared" si="4"/>
        <v>1.1115861172415554E-2</v>
      </c>
      <c r="C36" s="2">
        <f t="shared" si="4"/>
        <v>2.0425608305404633E-3</v>
      </c>
      <c r="D36" s="2">
        <f t="shared" si="4"/>
        <v>1.1864300935260922E-2</v>
      </c>
      <c r="E36" s="2">
        <f t="shared" si="4"/>
        <v>1.8167618284173744E-2</v>
      </c>
      <c r="F36" s="2">
        <f t="shared" si="4"/>
        <v>9.292958613766231E-3</v>
      </c>
      <c r="G36" s="2">
        <f t="shared" si="4"/>
        <v>2.6088965554810762E-2</v>
      </c>
      <c r="H36" s="2">
        <f t="shared" si="4"/>
        <v>1.2019328395433744E-2</v>
      </c>
    </row>
    <row r="40" spans="1:8" x14ac:dyDescent="0.25">
      <c r="A40" t="s">
        <v>112</v>
      </c>
    </row>
    <row r="42" spans="1:8" x14ac:dyDescent="0.25">
      <c r="A42" s="54"/>
      <c r="B42" s="54" t="s">
        <v>7</v>
      </c>
      <c r="C42" s="54" t="s">
        <v>8</v>
      </c>
      <c r="D42" s="54" t="s">
        <v>9</v>
      </c>
      <c r="E42" s="54" t="s">
        <v>10</v>
      </c>
      <c r="F42" s="54" t="s">
        <v>11</v>
      </c>
      <c r="G42" s="54" t="s">
        <v>12</v>
      </c>
      <c r="H42" s="54" t="s">
        <v>6</v>
      </c>
    </row>
    <row r="43" spans="1:8" x14ac:dyDescent="0.25">
      <c r="A43" s="55"/>
      <c r="B43" s="55"/>
      <c r="C43" s="55"/>
      <c r="D43" s="55"/>
      <c r="E43" s="55"/>
      <c r="F43" s="55"/>
      <c r="G43" s="55"/>
      <c r="H43" s="55"/>
    </row>
    <row r="44" spans="1:8" x14ac:dyDescent="0.25">
      <c r="A44" s="56" t="s">
        <v>63</v>
      </c>
      <c r="B44" s="57"/>
      <c r="C44" s="57"/>
      <c r="D44" s="57"/>
      <c r="E44" s="57"/>
      <c r="F44" s="57"/>
      <c r="G44" s="57"/>
      <c r="H44" s="58"/>
    </row>
    <row r="45" spans="1:8" x14ac:dyDescent="0.25">
      <c r="A45" s="9">
        <v>1950</v>
      </c>
      <c r="B45" s="31">
        <v>1403388587</v>
      </c>
      <c r="C45" s="31">
        <v>547287120</v>
      </c>
      <c r="D45" s="31">
        <v>167368224</v>
      </c>
      <c r="E45" s="31">
        <v>52982395</v>
      </c>
      <c r="F45" s="31">
        <v>171614868</v>
      </c>
      <c r="G45" s="31">
        <v>186102610</v>
      </c>
      <c r="H45" s="32">
        <v>2528743804</v>
      </c>
    </row>
    <row r="46" spans="1:8" x14ac:dyDescent="0.25">
      <c r="A46" s="15">
        <v>2010</v>
      </c>
      <c r="B46" s="33">
        <v>4164252297</v>
      </c>
      <c r="C46" s="33">
        <v>738198601</v>
      </c>
      <c r="D46" s="33">
        <v>590082023</v>
      </c>
      <c r="E46" s="33">
        <v>209459184</v>
      </c>
      <c r="F46" s="33">
        <v>344528824</v>
      </c>
      <c r="G46" s="33">
        <v>856327157</v>
      </c>
      <c r="H46" s="32">
        <v>6902848086</v>
      </c>
    </row>
    <row r="47" spans="1:8" x14ac:dyDescent="0.25">
      <c r="A47" s="56" t="s">
        <v>105</v>
      </c>
      <c r="B47" s="57"/>
      <c r="C47" s="57"/>
      <c r="D47" s="57"/>
      <c r="E47" s="57"/>
      <c r="F47" s="57"/>
      <c r="G47" s="57"/>
      <c r="H47" s="58"/>
    </row>
    <row r="48" spans="1:8" x14ac:dyDescent="0.25">
      <c r="A48" s="9" t="s">
        <v>106</v>
      </c>
      <c r="B48" s="34">
        <v>1.97</v>
      </c>
      <c r="C48" s="35">
        <v>0.35</v>
      </c>
      <c r="D48" s="35">
        <v>2.5299999999999998</v>
      </c>
      <c r="E48" s="35">
        <v>2.95</v>
      </c>
      <c r="F48" s="35">
        <v>1.01</v>
      </c>
      <c r="G48" s="35">
        <v>3.6</v>
      </c>
      <c r="H48" s="35">
        <v>1.73</v>
      </c>
    </row>
    <row r="49" spans="1:8" x14ac:dyDescent="0.25">
      <c r="A49" s="56" t="s">
        <v>107</v>
      </c>
      <c r="B49" s="57"/>
      <c r="C49" s="57"/>
      <c r="D49" s="57"/>
      <c r="E49" s="57"/>
      <c r="F49" s="57"/>
      <c r="G49" s="57"/>
      <c r="H49" s="58"/>
    </row>
    <row r="50" spans="1:8" x14ac:dyDescent="0.25">
      <c r="A50" s="9" t="s">
        <v>108</v>
      </c>
      <c r="B50" s="36">
        <v>2.1000000000000001E-2</v>
      </c>
      <c r="C50" s="36">
        <v>0.01</v>
      </c>
      <c r="D50" s="36">
        <v>2.9000000000000001E-2</v>
      </c>
      <c r="E50" s="36">
        <v>2.5000000000000001E-2</v>
      </c>
      <c r="F50" s="36">
        <v>1.7999999999999999E-2</v>
      </c>
      <c r="G50" s="36">
        <v>2.1999999999999999E-2</v>
      </c>
      <c r="H50" s="37">
        <v>1.9E-2</v>
      </c>
    </row>
    <row r="51" spans="1:8" x14ac:dyDescent="0.25">
      <c r="A51" s="15" t="s">
        <v>24</v>
      </c>
      <c r="B51" s="38">
        <v>1.0999999999999999E-2</v>
      </c>
      <c r="C51" s="38">
        <v>2E-3</v>
      </c>
      <c r="D51" s="38">
        <v>1.2E-2</v>
      </c>
      <c r="E51" s="38">
        <v>1.7999999999999999E-2</v>
      </c>
      <c r="F51" s="38">
        <v>8.9999999999999993E-3</v>
      </c>
      <c r="G51" s="38">
        <v>2.5999999999999999E-2</v>
      </c>
      <c r="H51" s="39">
        <v>1.2E-2</v>
      </c>
    </row>
    <row r="52" spans="1:8" x14ac:dyDescent="0.25">
      <c r="A52" s="56" t="s">
        <v>109</v>
      </c>
      <c r="B52" s="57"/>
      <c r="C52" s="57"/>
      <c r="D52" s="57"/>
      <c r="E52" s="57"/>
      <c r="F52" s="57"/>
      <c r="G52" s="57"/>
      <c r="H52" s="58"/>
    </row>
    <row r="53" spans="1:8" x14ac:dyDescent="0.25">
      <c r="A53" s="9">
        <v>1950</v>
      </c>
      <c r="B53" s="36">
        <v>0.55500000000000005</v>
      </c>
      <c r="C53" s="36">
        <v>0.216</v>
      </c>
      <c r="D53" s="36">
        <v>6.6000000000000003E-2</v>
      </c>
      <c r="E53" s="36">
        <v>2.1000000000000001E-2</v>
      </c>
      <c r="F53" s="36">
        <v>6.8000000000000005E-2</v>
      </c>
      <c r="G53" s="36">
        <v>7.3999999999999996E-2</v>
      </c>
      <c r="H53" s="34">
        <v>1</v>
      </c>
    </row>
    <row r="54" spans="1:8" x14ac:dyDescent="0.25">
      <c r="A54" s="15" t="s">
        <v>110</v>
      </c>
      <c r="B54" s="38">
        <v>0.60299999999999998</v>
      </c>
      <c r="C54" s="38">
        <v>0.107</v>
      </c>
      <c r="D54" s="38">
        <v>8.5000000000000006E-2</v>
      </c>
      <c r="E54" s="38">
        <v>0.03</v>
      </c>
      <c r="F54" s="38">
        <v>0.05</v>
      </c>
      <c r="G54" s="38">
        <v>0.124</v>
      </c>
      <c r="H54" s="15" t="s">
        <v>111</v>
      </c>
    </row>
  </sheetData>
  <mergeCells count="12">
    <mergeCell ref="A52:H52"/>
    <mergeCell ref="A42:A43"/>
    <mergeCell ref="B42:B43"/>
    <mergeCell ref="C42:C43"/>
    <mergeCell ref="D42:D43"/>
    <mergeCell ref="E42:E43"/>
    <mergeCell ref="F42:F43"/>
    <mergeCell ref="G42:G43"/>
    <mergeCell ref="H42:H43"/>
    <mergeCell ref="A44:H44"/>
    <mergeCell ref="A47:H47"/>
    <mergeCell ref="A49:H4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8"/>
  <sheetViews>
    <sheetView workbookViewId="0">
      <selection activeCell="B1" sqref="B1"/>
    </sheetView>
  </sheetViews>
  <sheetFormatPr defaultRowHeight="15" x14ac:dyDescent="0.25"/>
  <cols>
    <col min="1" max="9" width="12.7109375" customWidth="1"/>
  </cols>
  <sheetData>
    <row r="2" spans="1:8" x14ac:dyDescent="0.25">
      <c r="A2" t="s">
        <v>57</v>
      </c>
    </row>
    <row r="3" spans="1:8" x14ac:dyDescent="0.25">
      <c r="A3" t="s">
        <v>25</v>
      </c>
    </row>
    <row r="5" spans="1:8" x14ac:dyDescent="0.25">
      <c r="A5" t="s">
        <v>33</v>
      </c>
    </row>
    <row r="6" spans="1:8" ht="60" x14ac:dyDescent="0.25">
      <c r="B6" s="3" t="s">
        <v>0</v>
      </c>
      <c r="C6" s="3" t="s">
        <v>1</v>
      </c>
      <c r="D6" s="3" t="s">
        <v>2</v>
      </c>
      <c r="E6" s="3" t="s">
        <v>3</v>
      </c>
      <c r="F6" s="3" t="s">
        <v>4</v>
      </c>
      <c r="G6" s="3" t="s">
        <v>5</v>
      </c>
      <c r="H6" s="3" t="s">
        <v>34</v>
      </c>
    </row>
    <row r="7" spans="1:8" x14ac:dyDescent="0.25">
      <c r="A7" t="s">
        <v>35</v>
      </c>
      <c r="B7" s="4">
        <v>61715230.199999996</v>
      </c>
      <c r="C7" s="1">
        <v>12034638.4</v>
      </c>
      <c r="D7" s="4">
        <v>7659662.2000000002</v>
      </c>
      <c r="E7" s="4">
        <v>2737764.6</v>
      </c>
      <c r="F7" s="4">
        <v>4405022.2</v>
      </c>
      <c r="G7" s="4">
        <v>9300390.4000000004</v>
      </c>
      <c r="H7" s="4">
        <v>5906638.6000000006</v>
      </c>
    </row>
    <row r="8" spans="1:8" x14ac:dyDescent="0.25">
      <c r="A8" t="s">
        <v>36</v>
      </c>
      <c r="B8" s="4">
        <v>63911812.200000003</v>
      </c>
      <c r="C8" s="1">
        <v>12217080.4</v>
      </c>
      <c r="D8" s="4">
        <v>8632355.6000000015</v>
      </c>
      <c r="E8" s="4">
        <v>3076936.8</v>
      </c>
      <c r="F8" s="4">
        <v>4804978.4000000004</v>
      </c>
      <c r="G8" s="4">
        <v>10354155.6</v>
      </c>
      <c r="H8" s="4">
        <v>5866161.4000000004</v>
      </c>
    </row>
    <row r="9" spans="1:8" x14ac:dyDescent="0.25">
      <c r="A9" t="s">
        <v>37</v>
      </c>
      <c r="B9" s="4">
        <v>69194813.599999994</v>
      </c>
      <c r="C9" s="1">
        <v>11803122.199999999</v>
      </c>
      <c r="D9" s="4">
        <v>9716122.1999999993</v>
      </c>
      <c r="E9" s="4">
        <v>3391941.4000000004</v>
      </c>
      <c r="F9" s="4">
        <v>4665158.8</v>
      </c>
      <c r="G9" s="4">
        <v>11640836.799999999</v>
      </c>
      <c r="H9" s="4">
        <v>5044827.8</v>
      </c>
    </row>
    <row r="10" spans="1:8" x14ac:dyDescent="0.25">
      <c r="A10" t="s">
        <v>38</v>
      </c>
      <c r="B10" s="4">
        <v>76666011</v>
      </c>
      <c r="C10" s="1">
        <v>10777086.799999999</v>
      </c>
      <c r="D10" s="4">
        <v>10190538.6</v>
      </c>
      <c r="E10" s="4">
        <v>3703106.4</v>
      </c>
      <c r="F10" s="4">
        <v>3996734.8000000003</v>
      </c>
      <c r="G10" s="4">
        <v>13060811.4</v>
      </c>
      <c r="H10" s="4">
        <v>4240066</v>
      </c>
    </row>
    <row r="11" spans="1:8" x14ac:dyDescent="0.25">
      <c r="A11" t="s">
        <v>39</v>
      </c>
      <c r="B11" s="4">
        <v>78224943.599999994</v>
      </c>
      <c r="C11" s="1">
        <v>10381879.800000001</v>
      </c>
      <c r="D11" s="4">
        <v>10704125.6</v>
      </c>
      <c r="E11" s="4">
        <v>4034579</v>
      </c>
      <c r="F11" s="4">
        <v>3721341.6</v>
      </c>
      <c r="G11" s="4">
        <v>14885303.799999999</v>
      </c>
      <c r="H11" s="4">
        <v>4555191</v>
      </c>
    </row>
    <row r="12" spans="1:8" x14ac:dyDescent="0.25">
      <c r="A12" t="s">
        <v>40</v>
      </c>
      <c r="B12" s="4">
        <v>74525423.200000003</v>
      </c>
      <c r="C12" s="1">
        <v>10100812</v>
      </c>
      <c r="D12" s="4">
        <v>11300998.600000001</v>
      </c>
      <c r="E12" s="4">
        <v>4398840.4000000004</v>
      </c>
      <c r="F12" s="4">
        <v>3743576</v>
      </c>
      <c r="G12" s="4">
        <v>16976413.799999997</v>
      </c>
      <c r="H12" s="4">
        <v>4792485.5999999996</v>
      </c>
    </row>
    <row r="13" spans="1:8" x14ac:dyDescent="0.25">
      <c r="A13" t="s">
        <v>41</v>
      </c>
      <c r="B13" s="4">
        <v>79797062</v>
      </c>
      <c r="C13" s="1">
        <v>10034842.199999999</v>
      </c>
      <c r="D13" s="4">
        <v>11735499.6</v>
      </c>
      <c r="E13" s="4">
        <v>4789548.8</v>
      </c>
      <c r="F13" s="4">
        <v>4025045.2</v>
      </c>
      <c r="G13" s="4">
        <v>19168519.600000001</v>
      </c>
      <c r="H13" s="4">
        <v>4932277</v>
      </c>
    </row>
    <row r="14" spans="1:8" x14ac:dyDescent="0.25">
      <c r="A14" t="s">
        <v>42</v>
      </c>
      <c r="B14" s="4">
        <v>85557880.200000003</v>
      </c>
      <c r="C14" s="1">
        <v>9779762</v>
      </c>
      <c r="D14" s="4">
        <v>11788582.800000001</v>
      </c>
      <c r="E14" s="4">
        <v>4868453.5999999996</v>
      </c>
      <c r="F14" s="4">
        <v>4252841.5999999996</v>
      </c>
      <c r="G14" s="4">
        <v>21490713</v>
      </c>
      <c r="H14" s="4">
        <v>4785203.2000000002</v>
      </c>
    </row>
    <row r="15" spans="1:8" x14ac:dyDescent="0.25">
      <c r="A15" t="s">
        <v>43</v>
      </c>
      <c r="B15" s="4">
        <v>82732165</v>
      </c>
      <c r="C15" s="1">
        <v>8332567.9999999991</v>
      </c>
      <c r="D15" s="4">
        <v>11721975</v>
      </c>
      <c r="E15" s="4">
        <v>4670648.8</v>
      </c>
      <c r="F15" s="4">
        <v>4360181.8000000007</v>
      </c>
      <c r="G15" s="4">
        <v>23732604.800000001</v>
      </c>
      <c r="H15" s="4">
        <v>3561005</v>
      </c>
    </row>
    <row r="16" spans="1:8" x14ac:dyDescent="0.25">
      <c r="A16" t="s">
        <v>44</v>
      </c>
      <c r="B16" s="4">
        <v>79208978.400000006</v>
      </c>
      <c r="C16" s="1">
        <v>7443739</v>
      </c>
      <c r="D16" s="4">
        <v>11633543.799999999</v>
      </c>
      <c r="E16" s="4">
        <v>4543669.8</v>
      </c>
      <c r="F16" s="4">
        <v>4233327.5999999996</v>
      </c>
      <c r="G16" s="4">
        <v>26089630.399999999</v>
      </c>
      <c r="H16" s="4">
        <v>2857079.2</v>
      </c>
    </row>
    <row r="17" spans="1:8" x14ac:dyDescent="0.25">
      <c r="A17" t="s">
        <v>45</v>
      </c>
      <c r="B17" s="4">
        <v>75724995.400000006</v>
      </c>
      <c r="C17" s="1">
        <v>7399277</v>
      </c>
      <c r="D17" s="4">
        <v>11553308.800000001</v>
      </c>
      <c r="E17" s="4">
        <v>4685601.8000000007</v>
      </c>
      <c r="F17" s="4">
        <v>4416246.4000000004</v>
      </c>
      <c r="G17" s="4">
        <v>28614133</v>
      </c>
      <c r="H17" s="4">
        <v>2862394.4</v>
      </c>
    </row>
    <row r="18" spans="1:8" x14ac:dyDescent="0.25">
      <c r="A18" t="s">
        <v>46</v>
      </c>
      <c r="B18" s="4">
        <v>75462323.799999997</v>
      </c>
      <c r="C18" s="1">
        <v>7900736</v>
      </c>
      <c r="D18" s="4">
        <v>11061451</v>
      </c>
      <c r="E18" s="4">
        <v>4916094.1999999993</v>
      </c>
      <c r="F18" s="4">
        <v>4616063.8</v>
      </c>
      <c r="G18" s="4">
        <v>30870222</v>
      </c>
      <c r="H18" s="4">
        <v>3214217.2</v>
      </c>
    </row>
    <row r="21" spans="1:8" x14ac:dyDescent="0.25">
      <c r="A21" t="s">
        <v>58</v>
      </c>
    </row>
    <row r="22" spans="1:8" x14ac:dyDescent="0.25">
      <c r="A22" t="s">
        <v>25</v>
      </c>
    </row>
    <row r="24" spans="1:8" x14ac:dyDescent="0.25">
      <c r="A24" t="s">
        <v>47</v>
      </c>
    </row>
    <row r="25" spans="1:8" ht="60" x14ac:dyDescent="0.25">
      <c r="B25" s="3" t="s">
        <v>0</v>
      </c>
      <c r="C25" s="3" t="s">
        <v>1</v>
      </c>
      <c r="D25" s="3" t="s">
        <v>2</v>
      </c>
      <c r="E25" s="3" t="s">
        <v>3</v>
      </c>
      <c r="F25" s="3" t="s">
        <v>4</v>
      </c>
      <c r="G25" s="3" t="s">
        <v>5</v>
      </c>
      <c r="H25" s="3" t="s">
        <v>34</v>
      </c>
    </row>
    <row r="26" spans="1:8" x14ac:dyDescent="0.25">
      <c r="A26" t="s">
        <v>35</v>
      </c>
      <c r="B26" s="4">
        <v>32582743.800000001</v>
      </c>
      <c r="C26" s="4">
        <v>6045153.4000000004</v>
      </c>
      <c r="D26" s="4">
        <v>2807779.1999999997</v>
      </c>
      <c r="E26" s="4">
        <v>1323534.7999999998</v>
      </c>
      <c r="F26" s="4">
        <v>1687511.4000000001</v>
      </c>
      <c r="G26" s="4">
        <v>5257911.1999999993</v>
      </c>
      <c r="H26" s="4">
        <v>2353330.4</v>
      </c>
    </row>
    <row r="27" spans="1:8" x14ac:dyDescent="0.25">
      <c r="A27" t="s">
        <v>36</v>
      </c>
      <c r="B27" s="4">
        <v>32508734</v>
      </c>
      <c r="C27" s="4">
        <v>5921992.4000000004</v>
      </c>
      <c r="D27" s="4">
        <v>2840155.2</v>
      </c>
      <c r="E27" s="4">
        <v>1365538.2</v>
      </c>
      <c r="F27" s="4">
        <v>1818926.8</v>
      </c>
      <c r="G27" s="4">
        <v>5413705.6000000006</v>
      </c>
      <c r="H27" s="4">
        <v>2220407</v>
      </c>
    </row>
    <row r="28" spans="1:8" x14ac:dyDescent="0.25">
      <c r="A28" t="s">
        <v>37</v>
      </c>
      <c r="B28" s="4">
        <v>33477167.999999996</v>
      </c>
      <c r="C28" s="4">
        <v>6051987</v>
      </c>
      <c r="D28" s="4">
        <v>2914643.8</v>
      </c>
      <c r="E28" s="4">
        <v>1398281.4000000001</v>
      </c>
      <c r="F28" s="4">
        <v>1965526.4</v>
      </c>
      <c r="G28" s="4">
        <v>5644544.2000000002</v>
      </c>
      <c r="H28" s="4">
        <v>2226950.2000000002</v>
      </c>
    </row>
    <row r="29" spans="1:8" x14ac:dyDescent="0.25">
      <c r="A29" t="s">
        <v>38</v>
      </c>
      <c r="B29" s="4">
        <v>26916851</v>
      </c>
      <c r="C29" s="4">
        <v>6313978.4000000004</v>
      </c>
      <c r="D29" s="4">
        <v>2972996.4</v>
      </c>
      <c r="E29" s="4">
        <v>1424749.8</v>
      </c>
      <c r="F29" s="4">
        <v>2098699</v>
      </c>
      <c r="G29" s="4">
        <v>5930403</v>
      </c>
      <c r="H29" s="4">
        <v>2310586.2000000002</v>
      </c>
    </row>
    <row r="30" spans="1:8" x14ac:dyDescent="0.25">
      <c r="A30" t="s">
        <v>39</v>
      </c>
      <c r="B30" s="4">
        <v>26246914.600000001</v>
      </c>
      <c r="C30" s="4">
        <v>6729251.5999999996</v>
      </c>
      <c r="D30" s="4">
        <v>2989529</v>
      </c>
      <c r="E30" s="4">
        <v>1444526.5999999999</v>
      </c>
      <c r="F30" s="4">
        <v>2141122.8000000003</v>
      </c>
      <c r="G30" s="4">
        <v>6220248.4000000004</v>
      </c>
      <c r="H30" s="4">
        <v>2622435.8000000003</v>
      </c>
    </row>
    <row r="31" spans="1:8" x14ac:dyDescent="0.25">
      <c r="A31" t="s">
        <v>40</v>
      </c>
      <c r="B31" s="4">
        <v>25174245.399999999</v>
      </c>
      <c r="C31" s="4">
        <v>7142148.6000000006</v>
      </c>
      <c r="D31" s="4">
        <v>2989164.4</v>
      </c>
      <c r="E31" s="4">
        <v>1439107.4000000001</v>
      </c>
      <c r="F31" s="4">
        <v>2109894.2000000002</v>
      </c>
      <c r="G31" s="4">
        <v>6629436.3999999994</v>
      </c>
      <c r="H31" s="4">
        <v>2995913.2</v>
      </c>
    </row>
    <row r="32" spans="1:8" x14ac:dyDescent="0.25">
      <c r="A32" t="s">
        <v>41</v>
      </c>
      <c r="B32" s="4">
        <v>25863090.599999998</v>
      </c>
      <c r="C32" s="4">
        <v>7511146.8000000007</v>
      </c>
      <c r="D32" s="4">
        <v>2986257.2</v>
      </c>
      <c r="E32" s="4">
        <v>1397634.2</v>
      </c>
      <c r="F32" s="4">
        <v>2226310.5999999996</v>
      </c>
      <c r="G32" s="4">
        <v>7192216.2000000002</v>
      </c>
      <c r="H32" s="4">
        <v>3341381.4000000004</v>
      </c>
    </row>
    <row r="33" spans="1:8" x14ac:dyDescent="0.25">
      <c r="A33" t="s">
        <v>42</v>
      </c>
      <c r="B33" s="4">
        <v>26542181</v>
      </c>
      <c r="C33" s="4">
        <v>7586214.6000000006</v>
      </c>
      <c r="D33" s="4">
        <v>2993410.1999999997</v>
      </c>
      <c r="E33" s="4">
        <v>1328817.2</v>
      </c>
      <c r="F33" s="4">
        <v>2371235.6</v>
      </c>
      <c r="G33" s="4">
        <v>7909598.2000000002</v>
      </c>
      <c r="H33" s="4">
        <v>3431112.6</v>
      </c>
    </row>
    <row r="34" spans="1:8" x14ac:dyDescent="0.25">
      <c r="A34" t="s">
        <v>43</v>
      </c>
      <c r="B34" s="4">
        <v>27284516.599999998</v>
      </c>
      <c r="C34" s="4">
        <v>8118941.2000000002</v>
      </c>
      <c r="D34" s="4">
        <v>3030862.8</v>
      </c>
      <c r="E34" s="4">
        <v>1263173.6000000001</v>
      </c>
      <c r="F34" s="4">
        <v>2462004.1999999997</v>
      </c>
      <c r="G34" s="4">
        <v>8995482.5999999996</v>
      </c>
      <c r="H34" s="4">
        <v>3929448.4000000004</v>
      </c>
    </row>
    <row r="35" spans="1:8" x14ac:dyDescent="0.25">
      <c r="A35" t="s">
        <v>44</v>
      </c>
      <c r="B35" s="4">
        <v>28101446.400000002</v>
      </c>
      <c r="C35" s="4">
        <v>8381321.4000000004</v>
      </c>
      <c r="D35" s="4">
        <v>3089690.8</v>
      </c>
      <c r="E35" s="4">
        <v>1217077.8</v>
      </c>
      <c r="F35" s="4">
        <v>2575698.8000000003</v>
      </c>
      <c r="G35" s="4">
        <v>9961025.7999999989</v>
      </c>
      <c r="H35" s="4">
        <v>4183240.2</v>
      </c>
    </row>
    <row r="36" spans="1:8" x14ac:dyDescent="0.25">
      <c r="A36" t="s">
        <v>45</v>
      </c>
      <c r="B36" s="4">
        <v>28897093</v>
      </c>
      <c r="C36" s="4">
        <v>8471082</v>
      </c>
      <c r="D36" s="4">
        <v>3234826.4</v>
      </c>
      <c r="E36" s="4">
        <v>1181931.3999999999</v>
      </c>
      <c r="F36" s="4">
        <v>2684209.4000000004</v>
      </c>
      <c r="G36" s="4">
        <v>10540803.6</v>
      </c>
      <c r="H36" s="4">
        <v>4320628.8000000007</v>
      </c>
    </row>
    <row r="37" spans="1:8" x14ac:dyDescent="0.25">
      <c r="A37" t="s">
        <v>46</v>
      </c>
      <c r="B37" s="4">
        <v>30042556.799999997</v>
      </c>
      <c r="C37" s="4">
        <v>8217617.3999999994</v>
      </c>
      <c r="D37" s="4">
        <v>3406242.2</v>
      </c>
      <c r="E37" s="4">
        <v>1223662.8</v>
      </c>
      <c r="F37" s="4">
        <v>2766713.8</v>
      </c>
      <c r="G37" s="4">
        <v>10710111.800000001</v>
      </c>
      <c r="H37" s="4">
        <v>4038001</v>
      </c>
    </row>
    <row r="40" spans="1:8" x14ac:dyDescent="0.25">
      <c r="A40" t="s">
        <v>48</v>
      </c>
    </row>
    <row r="41" spans="1:8" ht="60" x14ac:dyDescent="0.25">
      <c r="A41" s="5"/>
      <c r="B41" s="3" t="s">
        <v>0</v>
      </c>
      <c r="C41" s="3" t="s">
        <v>1</v>
      </c>
      <c r="D41" s="3" t="s">
        <v>2</v>
      </c>
      <c r="E41" s="3" t="s">
        <v>3</v>
      </c>
      <c r="F41" s="3" t="s">
        <v>4</v>
      </c>
      <c r="G41" s="3" t="s">
        <v>5</v>
      </c>
      <c r="H41" s="3" t="s">
        <v>34</v>
      </c>
    </row>
    <row r="42" spans="1:8" x14ac:dyDescent="0.25">
      <c r="A42" s="5" t="s">
        <v>35</v>
      </c>
      <c r="B42" s="6">
        <f t="shared" ref="B42:B53" si="0">B7-B26</f>
        <v>29132486.399999995</v>
      </c>
      <c r="C42" s="6">
        <f t="shared" ref="C42:H42" si="1">C7-C26</f>
        <v>5989485</v>
      </c>
      <c r="D42" s="6">
        <f t="shared" si="1"/>
        <v>4851883</v>
      </c>
      <c r="E42" s="6">
        <f t="shared" si="1"/>
        <v>1414229.8000000003</v>
      </c>
      <c r="F42" s="6">
        <f t="shared" si="1"/>
        <v>2717510.8</v>
      </c>
      <c r="G42" s="6">
        <f t="shared" si="1"/>
        <v>4042479.2000000011</v>
      </c>
      <c r="H42" s="6">
        <f t="shared" si="1"/>
        <v>3553308.2000000007</v>
      </c>
    </row>
    <row r="43" spans="1:8" x14ac:dyDescent="0.25">
      <c r="A43" s="5" t="s">
        <v>36</v>
      </c>
      <c r="B43" s="6">
        <f t="shared" si="0"/>
        <v>31403078.200000003</v>
      </c>
      <c r="C43" s="6">
        <f t="shared" ref="C43:H53" si="2">C8-C27</f>
        <v>6295088</v>
      </c>
      <c r="D43" s="6">
        <f t="shared" si="2"/>
        <v>5792200.4000000013</v>
      </c>
      <c r="E43" s="6">
        <f t="shared" si="2"/>
        <v>1711398.5999999999</v>
      </c>
      <c r="F43" s="6">
        <f t="shared" si="2"/>
        <v>2986051.6000000006</v>
      </c>
      <c r="G43" s="6">
        <f t="shared" si="2"/>
        <v>4940449.9999999991</v>
      </c>
      <c r="H43" s="6">
        <f t="shared" si="2"/>
        <v>3645754.4000000004</v>
      </c>
    </row>
    <row r="44" spans="1:8" x14ac:dyDescent="0.25">
      <c r="A44" s="5" t="s">
        <v>37</v>
      </c>
      <c r="B44" s="6">
        <f t="shared" si="0"/>
        <v>35717645.599999994</v>
      </c>
      <c r="C44" s="6">
        <f t="shared" si="2"/>
        <v>5751135.1999999993</v>
      </c>
      <c r="D44" s="6">
        <f t="shared" si="2"/>
        <v>6801478.3999999994</v>
      </c>
      <c r="E44" s="6">
        <f t="shared" si="2"/>
        <v>1993660.0000000002</v>
      </c>
      <c r="F44" s="6">
        <f t="shared" si="2"/>
        <v>2699632.4</v>
      </c>
      <c r="G44" s="6">
        <f t="shared" si="2"/>
        <v>5996292.5999999987</v>
      </c>
      <c r="H44" s="6">
        <f t="shared" si="2"/>
        <v>2817877.5999999996</v>
      </c>
    </row>
    <row r="45" spans="1:8" x14ac:dyDescent="0.25">
      <c r="A45" s="5" t="s">
        <v>38</v>
      </c>
      <c r="B45" s="6">
        <f t="shared" si="0"/>
        <v>49749160</v>
      </c>
      <c r="C45" s="6">
        <f t="shared" si="2"/>
        <v>4463108.3999999985</v>
      </c>
      <c r="D45" s="6">
        <f t="shared" si="2"/>
        <v>7217542.1999999993</v>
      </c>
      <c r="E45" s="6">
        <f t="shared" si="2"/>
        <v>2278356.5999999996</v>
      </c>
      <c r="F45" s="6">
        <f t="shared" si="2"/>
        <v>1898035.8000000003</v>
      </c>
      <c r="G45" s="6">
        <f t="shared" si="2"/>
        <v>7130408.4000000004</v>
      </c>
      <c r="H45" s="6">
        <f t="shared" si="2"/>
        <v>1929479.7999999998</v>
      </c>
    </row>
    <row r="46" spans="1:8" x14ac:dyDescent="0.25">
      <c r="A46" s="5" t="s">
        <v>39</v>
      </c>
      <c r="B46" s="6">
        <f t="shared" si="0"/>
        <v>51978028.999999993</v>
      </c>
      <c r="C46" s="6">
        <f t="shared" si="2"/>
        <v>3652628.2000000011</v>
      </c>
      <c r="D46" s="6">
        <f t="shared" si="2"/>
        <v>7714596.5999999996</v>
      </c>
      <c r="E46" s="6">
        <f t="shared" si="2"/>
        <v>2590052.4000000004</v>
      </c>
      <c r="F46" s="6">
        <f t="shared" si="2"/>
        <v>1580218.7999999998</v>
      </c>
      <c r="G46" s="6">
        <f t="shared" si="2"/>
        <v>8665055.3999999985</v>
      </c>
      <c r="H46" s="6">
        <f t="shared" si="2"/>
        <v>1932755.1999999997</v>
      </c>
    </row>
    <row r="47" spans="1:8" x14ac:dyDescent="0.25">
      <c r="A47" s="5" t="s">
        <v>40</v>
      </c>
      <c r="B47" s="6">
        <f t="shared" si="0"/>
        <v>49351177.800000004</v>
      </c>
      <c r="C47" s="6">
        <f t="shared" si="2"/>
        <v>2958663.3999999994</v>
      </c>
      <c r="D47" s="6">
        <f t="shared" si="2"/>
        <v>8311834.2000000011</v>
      </c>
      <c r="E47" s="6">
        <f t="shared" si="2"/>
        <v>2959733</v>
      </c>
      <c r="F47" s="6">
        <f t="shared" si="2"/>
        <v>1633681.7999999998</v>
      </c>
      <c r="G47" s="6">
        <f t="shared" si="2"/>
        <v>10346977.399999999</v>
      </c>
      <c r="H47" s="6">
        <f t="shared" si="2"/>
        <v>1796572.3999999994</v>
      </c>
    </row>
    <row r="48" spans="1:8" x14ac:dyDescent="0.25">
      <c r="A48" s="5" t="s">
        <v>41</v>
      </c>
      <c r="B48" s="6">
        <f t="shared" si="0"/>
        <v>53933971.400000006</v>
      </c>
      <c r="C48" s="6">
        <f t="shared" si="2"/>
        <v>2523695.3999999985</v>
      </c>
      <c r="D48" s="6">
        <f t="shared" si="2"/>
        <v>8749242.3999999985</v>
      </c>
      <c r="E48" s="6">
        <f t="shared" si="2"/>
        <v>3391914.5999999996</v>
      </c>
      <c r="F48" s="6">
        <f t="shared" si="2"/>
        <v>1798734.6000000006</v>
      </c>
      <c r="G48" s="6">
        <f t="shared" si="2"/>
        <v>11976303.400000002</v>
      </c>
      <c r="H48" s="6">
        <f t="shared" si="2"/>
        <v>1590895.5999999996</v>
      </c>
    </row>
    <row r="49" spans="1:9" x14ac:dyDescent="0.25">
      <c r="A49" s="5" t="s">
        <v>42</v>
      </c>
      <c r="B49" s="6">
        <f t="shared" si="0"/>
        <v>59015699.200000003</v>
      </c>
      <c r="C49" s="6">
        <f t="shared" si="2"/>
        <v>2193547.3999999994</v>
      </c>
      <c r="D49" s="6">
        <f t="shared" si="2"/>
        <v>8795172.6000000015</v>
      </c>
      <c r="E49" s="6">
        <f t="shared" si="2"/>
        <v>3539636.3999999994</v>
      </c>
      <c r="F49" s="6">
        <f t="shared" si="2"/>
        <v>1881605.9999999995</v>
      </c>
      <c r="G49" s="6">
        <f t="shared" si="2"/>
        <v>13581114.800000001</v>
      </c>
      <c r="H49" s="6">
        <f t="shared" si="2"/>
        <v>1354090.6</v>
      </c>
    </row>
    <row r="50" spans="1:9" x14ac:dyDescent="0.25">
      <c r="A50" s="5" t="s">
        <v>43</v>
      </c>
      <c r="B50" s="6">
        <f t="shared" si="0"/>
        <v>55447648.400000006</v>
      </c>
      <c r="C50" s="6">
        <f t="shared" si="2"/>
        <v>213626.79999999888</v>
      </c>
      <c r="D50" s="6">
        <f t="shared" si="2"/>
        <v>8691112.1999999993</v>
      </c>
      <c r="E50" s="6">
        <f t="shared" si="2"/>
        <v>3407475.1999999997</v>
      </c>
      <c r="F50" s="6">
        <f t="shared" si="2"/>
        <v>1898177.600000001</v>
      </c>
      <c r="G50" s="6">
        <f t="shared" si="2"/>
        <v>14737122.200000001</v>
      </c>
      <c r="H50" s="6">
        <f t="shared" si="2"/>
        <v>-368443.40000000037</v>
      </c>
    </row>
    <row r="51" spans="1:9" x14ac:dyDescent="0.25">
      <c r="A51" s="5" t="s">
        <v>44</v>
      </c>
      <c r="B51" s="6">
        <f t="shared" si="0"/>
        <v>51107532</v>
      </c>
      <c r="C51" s="6">
        <f t="shared" si="2"/>
        <v>-937582.40000000037</v>
      </c>
      <c r="D51" s="6">
        <f t="shared" si="2"/>
        <v>8543853</v>
      </c>
      <c r="E51" s="6">
        <f t="shared" si="2"/>
        <v>3326592</v>
      </c>
      <c r="F51" s="6">
        <f t="shared" si="2"/>
        <v>1657628.7999999993</v>
      </c>
      <c r="G51" s="6">
        <f t="shared" si="2"/>
        <v>16128604.6</v>
      </c>
      <c r="H51" s="6">
        <f t="shared" si="2"/>
        <v>-1326161</v>
      </c>
    </row>
    <row r="52" spans="1:9" x14ac:dyDescent="0.25">
      <c r="A52" s="5" t="s">
        <v>45</v>
      </c>
      <c r="B52" s="6">
        <f t="shared" si="0"/>
        <v>46827902.400000006</v>
      </c>
      <c r="C52" s="6">
        <f t="shared" si="2"/>
        <v>-1071805</v>
      </c>
      <c r="D52" s="6">
        <f t="shared" si="2"/>
        <v>8318482.4000000004</v>
      </c>
      <c r="E52" s="6">
        <f t="shared" si="2"/>
        <v>3503670.4000000008</v>
      </c>
      <c r="F52" s="6">
        <f t="shared" si="2"/>
        <v>1732037</v>
      </c>
      <c r="G52" s="6">
        <f t="shared" si="2"/>
        <v>18073329.399999999</v>
      </c>
      <c r="H52" s="6">
        <f t="shared" si="2"/>
        <v>-1458234.4000000008</v>
      </c>
    </row>
    <row r="53" spans="1:9" x14ac:dyDescent="0.25">
      <c r="A53" s="5" t="s">
        <v>46</v>
      </c>
      <c r="B53" s="6">
        <f t="shared" si="0"/>
        <v>45419767</v>
      </c>
      <c r="C53" s="6">
        <f t="shared" si="2"/>
        <v>-316881.39999999944</v>
      </c>
      <c r="D53" s="6">
        <f t="shared" si="2"/>
        <v>7655208.7999999998</v>
      </c>
      <c r="E53" s="6">
        <f t="shared" si="2"/>
        <v>3692431.3999999994</v>
      </c>
      <c r="F53" s="6">
        <f t="shared" si="2"/>
        <v>1849350</v>
      </c>
      <c r="G53" s="6">
        <f t="shared" si="2"/>
        <v>20160110.199999999</v>
      </c>
      <c r="H53" s="6">
        <f t="shared" si="2"/>
        <v>-823783.79999999981</v>
      </c>
    </row>
    <row r="56" spans="1:9" x14ac:dyDescent="0.25">
      <c r="A56" t="s">
        <v>59</v>
      </c>
    </row>
    <row r="57" spans="1:9" x14ac:dyDescent="0.25">
      <c r="A57" t="s">
        <v>25</v>
      </c>
    </row>
    <row r="59" spans="1:9" x14ac:dyDescent="0.25">
      <c r="A59" t="s">
        <v>49</v>
      </c>
      <c r="B59" s="1"/>
      <c r="C59" s="1"/>
      <c r="D59" s="1"/>
      <c r="E59" s="1"/>
      <c r="F59" s="1"/>
      <c r="G59" s="1"/>
      <c r="H59" s="1"/>
    </row>
    <row r="60" spans="1:9" ht="60" x14ac:dyDescent="0.25">
      <c r="B60" s="3" t="s">
        <v>0</v>
      </c>
      <c r="C60" s="3" t="s">
        <v>1</v>
      </c>
      <c r="D60" s="3" t="s">
        <v>2</v>
      </c>
      <c r="E60" s="3" t="s">
        <v>3</v>
      </c>
      <c r="F60" s="3" t="s">
        <v>4</v>
      </c>
      <c r="G60" s="3" t="s">
        <v>5</v>
      </c>
      <c r="H60" s="3" t="s">
        <v>34</v>
      </c>
      <c r="I60" s="21" t="s">
        <v>56</v>
      </c>
    </row>
    <row r="61" spans="1:9" x14ac:dyDescent="0.25">
      <c r="A61" t="s">
        <v>35</v>
      </c>
      <c r="B61" s="1">
        <v>48341.799999999996</v>
      </c>
      <c r="C61" s="1">
        <v>-399679</v>
      </c>
      <c r="D61" s="1">
        <v>15907.6</v>
      </c>
      <c r="E61" s="1">
        <v>-98534</v>
      </c>
      <c r="F61" s="1">
        <v>351520.8</v>
      </c>
      <c r="G61" s="1">
        <v>-15974.8</v>
      </c>
      <c r="H61" s="1">
        <v>-169944</v>
      </c>
      <c r="I61" s="1">
        <f>C61-H61</f>
        <v>-229735</v>
      </c>
    </row>
    <row r="62" spans="1:9" x14ac:dyDescent="0.25">
      <c r="A62" t="s">
        <v>36</v>
      </c>
      <c r="B62" s="1">
        <v>274851.60000000003</v>
      </c>
      <c r="C62" s="1">
        <v>-571603.20000000007</v>
      </c>
      <c r="D62" s="1">
        <v>-121999.4</v>
      </c>
      <c r="E62" s="1">
        <v>-124896.8</v>
      </c>
      <c r="F62" s="1">
        <v>485444.2</v>
      </c>
      <c r="G62" s="1">
        <v>-28080.400000000001</v>
      </c>
      <c r="H62" s="1">
        <v>-496192.8</v>
      </c>
      <c r="I62" s="1">
        <f t="shared" ref="I62:I72" si="3">C62-H62</f>
        <v>-75410.400000000081</v>
      </c>
    </row>
    <row r="63" spans="1:9" x14ac:dyDescent="0.25">
      <c r="A63" t="s">
        <v>37</v>
      </c>
      <c r="B63" s="1">
        <v>-16974.2</v>
      </c>
      <c r="C63" s="1">
        <v>196302.8</v>
      </c>
      <c r="D63" s="1">
        <v>-292123</v>
      </c>
      <c r="E63" s="1">
        <v>-223910.40000000002</v>
      </c>
      <c r="F63" s="1">
        <v>281598.8</v>
      </c>
      <c r="G63" s="1">
        <v>-36718.6</v>
      </c>
      <c r="H63" s="1">
        <v>-63073.599999999999</v>
      </c>
      <c r="I63" s="1">
        <f t="shared" si="3"/>
        <v>259376.4</v>
      </c>
    </row>
    <row r="64" spans="1:9" x14ac:dyDescent="0.25">
      <c r="A64" t="s">
        <v>38</v>
      </c>
      <c r="B64" s="1">
        <v>12222.8</v>
      </c>
      <c r="C64" s="1">
        <v>-5539.1999999999798</v>
      </c>
      <c r="D64" s="1">
        <v>-463105.2</v>
      </c>
      <c r="E64" s="1">
        <v>-158243.79999999999</v>
      </c>
      <c r="F64" s="1">
        <v>514106.19999999995</v>
      </c>
      <c r="G64" s="1">
        <v>-55209</v>
      </c>
      <c r="H64" s="1">
        <v>3670.6</v>
      </c>
      <c r="I64" s="1">
        <f t="shared" si="3"/>
        <v>-9209.7999999999793</v>
      </c>
    </row>
    <row r="65" spans="1:9" x14ac:dyDescent="0.25">
      <c r="A65" t="s">
        <v>39</v>
      </c>
      <c r="B65" s="1">
        <v>-365427.8</v>
      </c>
      <c r="C65" s="1">
        <v>396282.2</v>
      </c>
      <c r="D65" s="1">
        <v>-375296</v>
      </c>
      <c r="E65" s="1">
        <v>-219402</v>
      </c>
      <c r="F65" s="1">
        <v>634982.40000000002</v>
      </c>
      <c r="G65" s="1">
        <v>-128389.6</v>
      </c>
      <c r="H65" s="1">
        <v>-53416.200000000004</v>
      </c>
      <c r="I65" s="1">
        <f t="shared" si="3"/>
        <v>449698.4</v>
      </c>
    </row>
    <row r="66" spans="1:9" x14ac:dyDescent="0.25">
      <c r="A66" t="s">
        <v>40</v>
      </c>
      <c r="B66" s="1">
        <v>-445204.4</v>
      </c>
      <c r="C66" s="1">
        <v>390506.19999999995</v>
      </c>
      <c r="D66" s="1">
        <v>-461360</v>
      </c>
      <c r="E66" s="1">
        <v>-104546.40000000001</v>
      </c>
      <c r="F66" s="1">
        <v>784953</v>
      </c>
      <c r="G66" s="1">
        <v>-117364.40000000001</v>
      </c>
      <c r="H66" s="1">
        <v>64531.199999999997</v>
      </c>
      <c r="I66" s="1">
        <f t="shared" si="3"/>
        <v>325974.99999999994</v>
      </c>
    </row>
    <row r="67" spans="1:9" x14ac:dyDescent="0.25">
      <c r="A67" t="s">
        <v>41</v>
      </c>
      <c r="B67" s="1">
        <v>-80907</v>
      </c>
      <c r="C67" s="1">
        <v>262449.59999999998</v>
      </c>
      <c r="D67" s="1">
        <v>-735762.39999999991</v>
      </c>
      <c r="E67" s="1">
        <v>-15198</v>
      </c>
      <c r="F67" s="1">
        <v>726441.4</v>
      </c>
      <c r="G67" s="1">
        <v>-164103.19999999998</v>
      </c>
      <c r="H67" s="1">
        <v>158696.40000000002</v>
      </c>
      <c r="I67" s="1">
        <f t="shared" si="3"/>
        <v>103753.19999999995</v>
      </c>
    </row>
    <row r="68" spans="1:9" x14ac:dyDescent="0.25">
      <c r="A68" t="s">
        <v>42</v>
      </c>
      <c r="B68" s="1">
        <v>-489693</v>
      </c>
      <c r="C68" s="1">
        <v>545931.79999999993</v>
      </c>
      <c r="D68" s="1">
        <v>-667524.19999999995</v>
      </c>
      <c r="E68" s="1">
        <v>-293109.59999999998</v>
      </c>
      <c r="F68" s="1">
        <v>934823</v>
      </c>
      <c r="G68" s="1">
        <v>-235154.59999999998</v>
      </c>
      <c r="H68" s="1">
        <v>19054.400000000001</v>
      </c>
      <c r="I68" s="1">
        <f t="shared" si="3"/>
        <v>526877.39999999991</v>
      </c>
    </row>
    <row r="69" spans="1:9" x14ac:dyDescent="0.25">
      <c r="A69" t="s">
        <v>43</v>
      </c>
      <c r="B69" s="1">
        <v>-1254602.5999999999</v>
      </c>
      <c r="C69" s="1">
        <v>1171369.6000000001</v>
      </c>
      <c r="D69" s="1">
        <v>-768033.2</v>
      </c>
      <c r="E69" s="1">
        <v>-366148.39999999997</v>
      </c>
      <c r="F69" s="1">
        <v>1019333.4</v>
      </c>
      <c r="G69" s="1">
        <v>79694</v>
      </c>
      <c r="H69" s="1">
        <v>236302.2</v>
      </c>
      <c r="I69" s="1">
        <f t="shared" si="3"/>
        <v>935067.40000000014</v>
      </c>
    </row>
    <row r="70" spans="1:9" x14ac:dyDescent="0.25">
      <c r="A70" t="s">
        <v>44</v>
      </c>
      <c r="B70" s="1">
        <v>-1387904.8</v>
      </c>
      <c r="C70" s="1">
        <v>808607.60000000009</v>
      </c>
      <c r="D70" s="1">
        <v>-787440.6</v>
      </c>
      <c r="E70" s="1">
        <v>-372366.4</v>
      </c>
      <c r="F70" s="1">
        <v>1850339.8</v>
      </c>
      <c r="G70" s="1">
        <v>-239463.8</v>
      </c>
      <c r="H70" s="1">
        <v>184190</v>
      </c>
      <c r="I70" s="1">
        <f t="shared" si="3"/>
        <v>624417.60000000009</v>
      </c>
    </row>
    <row r="71" spans="1:9" x14ac:dyDescent="0.25">
      <c r="A71" t="s">
        <v>45</v>
      </c>
      <c r="B71" s="1">
        <v>-1638278</v>
      </c>
      <c r="C71" s="1">
        <v>1863504.8</v>
      </c>
      <c r="D71" s="1">
        <v>-1196764.2000000002</v>
      </c>
      <c r="E71" s="1">
        <v>-333492</v>
      </c>
      <c r="F71" s="1">
        <v>1456401.2</v>
      </c>
      <c r="G71" s="1">
        <v>-395205.8</v>
      </c>
      <c r="H71" s="1">
        <v>175358</v>
      </c>
      <c r="I71" s="1">
        <f t="shared" si="3"/>
        <v>1688146.8</v>
      </c>
    </row>
    <row r="72" spans="1:9" x14ac:dyDescent="0.25">
      <c r="A72" t="s">
        <v>46</v>
      </c>
      <c r="B72" s="1">
        <v>-1567779.6</v>
      </c>
      <c r="C72" s="1">
        <v>1809453.6</v>
      </c>
      <c r="D72" s="1">
        <v>-1046345.8</v>
      </c>
      <c r="E72" s="1">
        <v>-203944.4</v>
      </c>
      <c r="F72" s="1">
        <v>1210181.5999999999</v>
      </c>
      <c r="G72" s="1">
        <v>-397368</v>
      </c>
      <c r="H72" s="1">
        <v>226353.4</v>
      </c>
      <c r="I72" s="1">
        <f t="shared" si="3"/>
        <v>1583100.2000000002</v>
      </c>
    </row>
    <row r="75" spans="1:9" x14ac:dyDescent="0.25">
      <c r="A75" t="s">
        <v>60</v>
      </c>
    </row>
    <row r="76" spans="1:9" x14ac:dyDescent="0.25">
      <c r="A76" t="s">
        <v>61</v>
      </c>
    </row>
    <row r="77" spans="1:9" ht="60" x14ac:dyDescent="0.25">
      <c r="B77" s="3" t="s">
        <v>0</v>
      </c>
      <c r="C77" s="3" t="s">
        <v>1</v>
      </c>
      <c r="D77" s="3" t="s">
        <v>2</v>
      </c>
      <c r="E77" s="3" t="s">
        <v>3</v>
      </c>
      <c r="F77" s="3" t="s">
        <v>4</v>
      </c>
      <c r="G77" s="3" t="s">
        <v>5</v>
      </c>
      <c r="H77" s="3" t="s">
        <v>34</v>
      </c>
      <c r="I77" s="21" t="s">
        <v>56</v>
      </c>
    </row>
    <row r="78" spans="1:9" x14ac:dyDescent="0.25">
      <c r="A78" t="s">
        <v>35</v>
      </c>
      <c r="B78" s="1">
        <f>B61+B42</f>
        <v>29180828.199999996</v>
      </c>
      <c r="C78" s="1">
        <f t="shared" ref="C78:I78" si="4">C61+C42</f>
        <v>5589806</v>
      </c>
      <c r="D78" s="1">
        <f t="shared" si="4"/>
        <v>4867790.5999999996</v>
      </c>
      <c r="E78" s="1">
        <f t="shared" si="4"/>
        <v>1315695.8000000003</v>
      </c>
      <c r="F78" s="1">
        <f t="shared" si="4"/>
        <v>3069031.5999999996</v>
      </c>
      <c r="G78" s="1">
        <f t="shared" si="4"/>
        <v>4026504.4000000013</v>
      </c>
      <c r="H78" s="1">
        <f t="shared" si="4"/>
        <v>3383364.2000000007</v>
      </c>
      <c r="I78" s="1">
        <f t="shared" si="4"/>
        <v>-229735</v>
      </c>
    </row>
    <row r="79" spans="1:9" x14ac:dyDescent="0.25">
      <c r="A79" t="s">
        <v>36</v>
      </c>
      <c r="B79" s="1">
        <f t="shared" ref="B79:I89" si="5">B62+B43</f>
        <v>31677929.800000004</v>
      </c>
      <c r="C79" s="1">
        <f t="shared" si="5"/>
        <v>5723484.7999999998</v>
      </c>
      <c r="D79" s="1">
        <f t="shared" si="5"/>
        <v>5670201.0000000009</v>
      </c>
      <c r="E79" s="1">
        <f t="shared" si="5"/>
        <v>1586501.7999999998</v>
      </c>
      <c r="F79" s="1">
        <f t="shared" si="5"/>
        <v>3471495.8000000007</v>
      </c>
      <c r="G79" s="1">
        <f t="shared" si="5"/>
        <v>4912369.5999999987</v>
      </c>
      <c r="H79" s="1">
        <f t="shared" si="5"/>
        <v>3149561.6000000006</v>
      </c>
      <c r="I79" s="1">
        <f t="shared" si="5"/>
        <v>-75410.400000000081</v>
      </c>
    </row>
    <row r="80" spans="1:9" x14ac:dyDescent="0.25">
      <c r="A80" t="s">
        <v>37</v>
      </c>
      <c r="B80" s="1">
        <f t="shared" si="5"/>
        <v>35700671.399999991</v>
      </c>
      <c r="C80" s="1">
        <f t="shared" si="5"/>
        <v>5947437.9999999991</v>
      </c>
      <c r="D80" s="1">
        <f t="shared" si="5"/>
        <v>6509355.3999999994</v>
      </c>
      <c r="E80" s="1">
        <f t="shared" si="5"/>
        <v>1769749.6</v>
      </c>
      <c r="F80" s="1">
        <f t="shared" si="5"/>
        <v>2981231.1999999997</v>
      </c>
      <c r="G80" s="1">
        <f t="shared" si="5"/>
        <v>5959573.9999999991</v>
      </c>
      <c r="H80" s="1">
        <f t="shared" si="5"/>
        <v>2754803.9999999995</v>
      </c>
      <c r="I80" s="1">
        <f t="shared" si="5"/>
        <v>259376.4</v>
      </c>
    </row>
    <row r="81" spans="1:9" x14ac:dyDescent="0.25">
      <c r="A81" t="s">
        <v>38</v>
      </c>
      <c r="B81" s="1">
        <f t="shared" si="5"/>
        <v>49761382.799999997</v>
      </c>
      <c r="C81" s="1">
        <f t="shared" si="5"/>
        <v>4457569.1999999983</v>
      </c>
      <c r="D81" s="1">
        <f t="shared" si="5"/>
        <v>6754436.9999999991</v>
      </c>
      <c r="E81" s="1">
        <f t="shared" si="5"/>
        <v>2120112.7999999998</v>
      </c>
      <c r="F81" s="1">
        <f t="shared" si="5"/>
        <v>2412142</v>
      </c>
      <c r="G81" s="1">
        <f t="shared" si="5"/>
        <v>7075199.4000000004</v>
      </c>
      <c r="H81" s="1">
        <f t="shared" si="5"/>
        <v>1933150.4</v>
      </c>
      <c r="I81" s="1">
        <f t="shared" si="5"/>
        <v>-9209.7999999999793</v>
      </c>
    </row>
    <row r="82" spans="1:9" x14ac:dyDescent="0.25">
      <c r="A82" t="s">
        <v>39</v>
      </c>
      <c r="B82" s="1">
        <f t="shared" si="5"/>
        <v>51612601.199999996</v>
      </c>
      <c r="C82" s="1">
        <f t="shared" si="5"/>
        <v>4048910.4000000013</v>
      </c>
      <c r="D82" s="1">
        <f t="shared" si="5"/>
        <v>7339300.5999999996</v>
      </c>
      <c r="E82" s="1">
        <f t="shared" si="5"/>
        <v>2370650.4000000004</v>
      </c>
      <c r="F82" s="1">
        <f t="shared" si="5"/>
        <v>2215201.1999999997</v>
      </c>
      <c r="G82" s="1">
        <f t="shared" si="5"/>
        <v>8536665.7999999989</v>
      </c>
      <c r="H82" s="1">
        <f t="shared" si="5"/>
        <v>1879338.9999999998</v>
      </c>
      <c r="I82" s="1">
        <f t="shared" si="5"/>
        <v>449698.4</v>
      </c>
    </row>
    <row r="83" spans="1:9" x14ac:dyDescent="0.25">
      <c r="A83" t="s">
        <v>40</v>
      </c>
      <c r="B83" s="1">
        <f t="shared" si="5"/>
        <v>48905973.400000006</v>
      </c>
      <c r="C83" s="1">
        <f t="shared" si="5"/>
        <v>3349169.5999999996</v>
      </c>
      <c r="D83" s="1">
        <f t="shared" si="5"/>
        <v>7850474.2000000011</v>
      </c>
      <c r="E83" s="1">
        <f t="shared" si="5"/>
        <v>2855186.6</v>
      </c>
      <c r="F83" s="1">
        <f t="shared" si="5"/>
        <v>2418634.7999999998</v>
      </c>
      <c r="G83" s="1">
        <f t="shared" si="5"/>
        <v>10229612.999999998</v>
      </c>
      <c r="H83" s="1">
        <f t="shared" si="5"/>
        <v>1861103.5999999994</v>
      </c>
      <c r="I83" s="1">
        <f t="shared" si="5"/>
        <v>325974.99999999994</v>
      </c>
    </row>
    <row r="84" spans="1:9" x14ac:dyDescent="0.25">
      <c r="A84" t="s">
        <v>41</v>
      </c>
      <c r="B84" s="1">
        <f t="shared" si="5"/>
        <v>53853064.400000006</v>
      </c>
      <c r="C84" s="1">
        <f t="shared" si="5"/>
        <v>2786144.9999999986</v>
      </c>
      <c r="D84" s="1">
        <f t="shared" si="5"/>
        <v>8013479.9999999981</v>
      </c>
      <c r="E84" s="1">
        <f t="shared" si="5"/>
        <v>3376716.5999999996</v>
      </c>
      <c r="F84" s="1">
        <f t="shared" si="5"/>
        <v>2525176.0000000005</v>
      </c>
      <c r="G84" s="1">
        <f t="shared" si="5"/>
        <v>11812200.200000003</v>
      </c>
      <c r="H84" s="1">
        <f t="shared" si="5"/>
        <v>1749591.9999999995</v>
      </c>
      <c r="I84" s="1">
        <f t="shared" si="5"/>
        <v>103753.19999999995</v>
      </c>
    </row>
    <row r="85" spans="1:9" x14ac:dyDescent="0.25">
      <c r="A85" t="s">
        <v>42</v>
      </c>
      <c r="B85" s="1">
        <f t="shared" si="5"/>
        <v>58526006.200000003</v>
      </c>
      <c r="C85" s="1">
        <f t="shared" si="5"/>
        <v>2739479.1999999993</v>
      </c>
      <c r="D85" s="1">
        <f t="shared" si="5"/>
        <v>8127648.4000000013</v>
      </c>
      <c r="E85" s="1">
        <f t="shared" si="5"/>
        <v>3246526.7999999993</v>
      </c>
      <c r="F85" s="1">
        <f t="shared" si="5"/>
        <v>2816428.9999999995</v>
      </c>
      <c r="G85" s="1">
        <f t="shared" si="5"/>
        <v>13345960.200000001</v>
      </c>
      <c r="H85" s="1">
        <f t="shared" si="5"/>
        <v>1373145</v>
      </c>
      <c r="I85" s="1">
        <f t="shared" si="5"/>
        <v>526877.39999999991</v>
      </c>
    </row>
    <row r="86" spans="1:9" x14ac:dyDescent="0.25">
      <c r="A86" t="s">
        <v>43</v>
      </c>
      <c r="B86" s="1">
        <f t="shared" si="5"/>
        <v>54193045.800000004</v>
      </c>
      <c r="C86" s="1">
        <f t="shared" si="5"/>
        <v>1384996.399999999</v>
      </c>
      <c r="D86" s="1">
        <f t="shared" si="5"/>
        <v>7923078.9999999991</v>
      </c>
      <c r="E86" s="1">
        <f t="shared" si="5"/>
        <v>3041326.8</v>
      </c>
      <c r="F86" s="1">
        <f t="shared" si="5"/>
        <v>2917511.0000000009</v>
      </c>
      <c r="G86" s="1">
        <f t="shared" si="5"/>
        <v>14816816.200000001</v>
      </c>
      <c r="H86" s="1">
        <f t="shared" si="5"/>
        <v>-132141.20000000036</v>
      </c>
      <c r="I86" s="1">
        <f t="shared" si="5"/>
        <v>935067.40000000014</v>
      </c>
    </row>
    <row r="87" spans="1:9" x14ac:dyDescent="0.25">
      <c r="A87" t="s">
        <v>44</v>
      </c>
      <c r="B87" s="1">
        <f t="shared" si="5"/>
        <v>49719627.200000003</v>
      </c>
      <c r="C87" s="1">
        <f t="shared" si="5"/>
        <v>-128974.80000000028</v>
      </c>
      <c r="D87" s="1">
        <f t="shared" si="5"/>
        <v>7756412.4000000004</v>
      </c>
      <c r="E87" s="1">
        <f t="shared" si="5"/>
        <v>2954225.6</v>
      </c>
      <c r="F87" s="1">
        <f t="shared" si="5"/>
        <v>3507968.5999999996</v>
      </c>
      <c r="G87" s="1">
        <f t="shared" si="5"/>
        <v>15889140.799999999</v>
      </c>
      <c r="H87" s="1">
        <f t="shared" si="5"/>
        <v>-1141971</v>
      </c>
      <c r="I87" s="1">
        <f t="shared" si="5"/>
        <v>624417.60000000009</v>
      </c>
    </row>
    <row r="88" spans="1:9" x14ac:dyDescent="0.25">
      <c r="A88" t="s">
        <v>45</v>
      </c>
      <c r="B88" s="1">
        <f t="shared" si="5"/>
        <v>45189624.400000006</v>
      </c>
      <c r="C88" s="1">
        <f t="shared" si="5"/>
        <v>791699.8</v>
      </c>
      <c r="D88" s="1">
        <f t="shared" si="5"/>
        <v>7121718.2000000002</v>
      </c>
      <c r="E88" s="1">
        <f t="shared" si="5"/>
        <v>3170178.4000000008</v>
      </c>
      <c r="F88" s="1">
        <f t="shared" si="5"/>
        <v>3188438.2</v>
      </c>
      <c r="G88" s="1">
        <f t="shared" si="5"/>
        <v>17678123.599999998</v>
      </c>
      <c r="H88" s="1">
        <f t="shared" si="5"/>
        <v>-1282876.4000000008</v>
      </c>
      <c r="I88" s="1">
        <f t="shared" si="5"/>
        <v>1688146.8</v>
      </c>
    </row>
    <row r="89" spans="1:9" x14ac:dyDescent="0.25">
      <c r="A89" t="s">
        <v>46</v>
      </c>
      <c r="B89" s="1">
        <f t="shared" si="5"/>
        <v>43851987.399999999</v>
      </c>
      <c r="C89" s="1">
        <f t="shared" si="5"/>
        <v>1492572.2000000007</v>
      </c>
      <c r="D89" s="1">
        <f t="shared" si="5"/>
        <v>6608863</v>
      </c>
      <c r="E89" s="1">
        <f t="shared" si="5"/>
        <v>3488486.9999999995</v>
      </c>
      <c r="F89" s="1">
        <f t="shared" si="5"/>
        <v>3059531.5999999996</v>
      </c>
      <c r="G89" s="1">
        <f t="shared" si="5"/>
        <v>19762742.199999999</v>
      </c>
      <c r="H89" s="1">
        <f t="shared" si="5"/>
        <v>-597430.39999999979</v>
      </c>
      <c r="I89" s="1">
        <f t="shared" si="5"/>
        <v>1583100.2000000002</v>
      </c>
    </row>
    <row r="94" spans="1:9" ht="15.75" customHeight="1" x14ac:dyDescent="0.25">
      <c r="A94" s="59" t="s">
        <v>115</v>
      </c>
      <c r="B94" s="60"/>
      <c r="C94" s="60"/>
      <c r="D94" s="60"/>
      <c r="E94" s="60"/>
      <c r="F94" s="60"/>
      <c r="G94" s="61"/>
    </row>
    <row r="95" spans="1:9" ht="60" x14ac:dyDescent="0.25">
      <c r="A95" s="28"/>
      <c r="B95" s="28" t="s">
        <v>50</v>
      </c>
      <c r="C95" s="40" t="s">
        <v>51</v>
      </c>
      <c r="D95" s="40" t="s">
        <v>9</v>
      </c>
      <c r="E95" s="40" t="s">
        <v>10</v>
      </c>
      <c r="F95" s="40" t="s">
        <v>11</v>
      </c>
      <c r="G95" s="40" t="s">
        <v>12</v>
      </c>
    </row>
    <row r="96" spans="1:9" x14ac:dyDescent="0.25">
      <c r="A96" s="30" t="s">
        <v>33</v>
      </c>
      <c r="B96" s="41">
        <v>61715230</v>
      </c>
      <c r="C96" s="42">
        <v>12034638</v>
      </c>
      <c r="D96" s="42">
        <v>7659662</v>
      </c>
      <c r="E96" s="42">
        <v>2737765</v>
      </c>
      <c r="F96" s="42">
        <v>4405022</v>
      </c>
      <c r="G96" s="42">
        <v>9300390</v>
      </c>
    </row>
    <row r="97" spans="1:7" x14ac:dyDescent="0.25">
      <c r="A97" s="28" t="s">
        <v>47</v>
      </c>
      <c r="B97" s="43">
        <v>32582744</v>
      </c>
      <c r="C97" s="44">
        <v>6045153</v>
      </c>
      <c r="D97" s="44">
        <v>2807779</v>
      </c>
      <c r="E97" s="44">
        <v>1323535</v>
      </c>
      <c r="F97" s="44">
        <v>1687511</v>
      </c>
      <c r="G97" s="44">
        <v>5257911</v>
      </c>
    </row>
    <row r="98" spans="1:7" ht="30" x14ac:dyDescent="0.25">
      <c r="A98" s="30" t="s">
        <v>116</v>
      </c>
      <c r="B98" s="45">
        <v>29132486</v>
      </c>
      <c r="C98" s="45">
        <v>5989485</v>
      </c>
      <c r="D98" s="45">
        <v>4851883</v>
      </c>
      <c r="E98" s="45">
        <v>1414230</v>
      </c>
      <c r="F98" s="45">
        <v>2717511</v>
      </c>
      <c r="G98" s="45">
        <v>4042479</v>
      </c>
    </row>
    <row r="99" spans="1:7" ht="30" x14ac:dyDescent="0.25">
      <c r="A99" s="28" t="s">
        <v>117</v>
      </c>
      <c r="B99" s="29">
        <v>48342</v>
      </c>
      <c r="C99" s="46">
        <v>-399679</v>
      </c>
      <c r="D99" s="46">
        <v>15908</v>
      </c>
      <c r="E99" s="46">
        <v>-98534</v>
      </c>
      <c r="F99" s="46">
        <v>351521</v>
      </c>
      <c r="G99" s="46">
        <v>-15975</v>
      </c>
    </row>
    <row r="100" spans="1:7" ht="45" x14ac:dyDescent="0.25">
      <c r="A100" s="30" t="s">
        <v>60</v>
      </c>
      <c r="B100" s="45">
        <v>29180828</v>
      </c>
      <c r="C100" s="45">
        <v>5589806</v>
      </c>
      <c r="D100" s="45">
        <v>4867791</v>
      </c>
      <c r="E100" s="45">
        <v>1315696</v>
      </c>
      <c r="F100" s="45">
        <v>3069032</v>
      </c>
      <c r="G100" s="45">
        <v>4026504</v>
      </c>
    </row>
    <row r="101" spans="1:7" x14ac:dyDescent="0.25">
      <c r="A101" s="62"/>
      <c r="B101" s="63"/>
      <c r="C101" s="63"/>
      <c r="D101" s="63"/>
      <c r="E101" s="63"/>
      <c r="F101" s="63"/>
      <c r="G101" s="64"/>
    </row>
    <row r="102" spans="1:7" ht="15.75" customHeight="1" x14ac:dyDescent="0.25">
      <c r="A102" s="59" t="s">
        <v>118</v>
      </c>
      <c r="B102" s="60"/>
      <c r="C102" s="60"/>
      <c r="D102" s="60"/>
      <c r="E102" s="60"/>
      <c r="F102" s="60"/>
      <c r="G102" s="61"/>
    </row>
    <row r="103" spans="1:7" ht="60" x14ac:dyDescent="0.25">
      <c r="A103" s="28"/>
      <c r="B103" s="28" t="s">
        <v>50</v>
      </c>
      <c r="C103" s="40" t="s">
        <v>51</v>
      </c>
      <c r="D103" s="40" t="s">
        <v>9</v>
      </c>
      <c r="E103" s="40" t="s">
        <v>10</v>
      </c>
      <c r="F103" s="40" t="s">
        <v>11</v>
      </c>
      <c r="G103" s="40" t="s">
        <v>12</v>
      </c>
    </row>
    <row r="104" spans="1:7" x14ac:dyDescent="0.25">
      <c r="A104" s="30" t="s">
        <v>33</v>
      </c>
      <c r="B104" s="41">
        <v>75462324</v>
      </c>
      <c r="C104" s="42">
        <v>7900736</v>
      </c>
      <c r="D104" s="42">
        <v>11061451</v>
      </c>
      <c r="E104" s="42">
        <v>4916094</v>
      </c>
      <c r="F104" s="42">
        <v>4616064</v>
      </c>
      <c r="G104" s="42">
        <v>30870222</v>
      </c>
    </row>
    <row r="105" spans="1:7" x14ac:dyDescent="0.25">
      <c r="A105" s="28" t="s">
        <v>47</v>
      </c>
      <c r="B105" s="43">
        <v>30042557</v>
      </c>
      <c r="C105" s="44">
        <v>8217617</v>
      </c>
      <c r="D105" s="44">
        <v>3406242</v>
      </c>
      <c r="E105" s="44">
        <v>1223663</v>
      </c>
      <c r="F105" s="44">
        <v>2766714</v>
      </c>
      <c r="G105" s="44">
        <v>10710112</v>
      </c>
    </row>
    <row r="106" spans="1:7" ht="30" x14ac:dyDescent="0.25">
      <c r="A106" s="30" t="s">
        <v>116</v>
      </c>
      <c r="B106" s="45">
        <v>45419767</v>
      </c>
      <c r="C106" s="47">
        <v>-316881</v>
      </c>
      <c r="D106" s="45">
        <v>7655209</v>
      </c>
      <c r="E106" s="45">
        <v>3692431</v>
      </c>
      <c r="F106" s="45">
        <v>1849350</v>
      </c>
      <c r="G106" s="45">
        <v>20160110</v>
      </c>
    </row>
    <row r="107" spans="1:7" ht="30" x14ac:dyDescent="0.25">
      <c r="A107" s="28" t="s">
        <v>117</v>
      </c>
      <c r="B107" s="29">
        <v>-1567780</v>
      </c>
      <c r="C107" s="46">
        <v>1809454</v>
      </c>
      <c r="D107" s="46">
        <v>-1046346</v>
      </c>
      <c r="E107" s="46">
        <v>-203944</v>
      </c>
      <c r="F107" s="46">
        <v>1210182</v>
      </c>
      <c r="G107" s="46">
        <v>-397368</v>
      </c>
    </row>
    <row r="108" spans="1:7" ht="45" x14ac:dyDescent="0.25">
      <c r="A108" s="30" t="s">
        <v>60</v>
      </c>
      <c r="B108" s="45">
        <v>43851987</v>
      </c>
      <c r="C108" s="45">
        <v>1492573</v>
      </c>
      <c r="D108" s="45">
        <v>6608863</v>
      </c>
      <c r="E108" s="45">
        <v>3488487</v>
      </c>
      <c r="F108" s="45">
        <v>3059532</v>
      </c>
      <c r="G108" s="45">
        <v>19762742</v>
      </c>
    </row>
  </sheetData>
  <mergeCells count="3">
    <mergeCell ref="A94:G94"/>
    <mergeCell ref="A101:G101"/>
    <mergeCell ref="A102:G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7"/>
  <sheetViews>
    <sheetView workbookViewId="0">
      <selection activeCell="I39" sqref="I39"/>
    </sheetView>
  </sheetViews>
  <sheetFormatPr defaultRowHeight="15" x14ac:dyDescent="0.25"/>
  <cols>
    <col min="1" max="9" width="12.7109375" customWidth="1"/>
  </cols>
  <sheetData>
    <row r="2" spans="1:9" x14ac:dyDescent="0.25">
      <c r="A2" t="s">
        <v>84</v>
      </c>
    </row>
    <row r="3" spans="1:9" x14ac:dyDescent="0.25">
      <c r="A3" t="s">
        <v>25</v>
      </c>
    </row>
    <row r="5" spans="1:9" ht="60" x14ac:dyDescent="0.25">
      <c r="B5" s="3" t="s">
        <v>50</v>
      </c>
      <c r="C5" s="3" t="s">
        <v>51</v>
      </c>
      <c r="D5" s="3" t="s">
        <v>52</v>
      </c>
      <c r="E5" s="3" t="s">
        <v>53</v>
      </c>
      <c r="F5" s="3" t="s">
        <v>54</v>
      </c>
      <c r="G5" s="3" t="s">
        <v>55</v>
      </c>
      <c r="H5" s="3" t="s">
        <v>34</v>
      </c>
      <c r="I5" s="3" t="s">
        <v>6</v>
      </c>
    </row>
    <row r="6" spans="1:9" x14ac:dyDescent="0.25">
      <c r="A6" t="s">
        <v>35</v>
      </c>
      <c r="B6" s="16">
        <v>5.8198077998122502</v>
      </c>
      <c r="C6" s="16">
        <v>2.6482478102967599</v>
      </c>
      <c r="D6" s="16">
        <v>5.86204916724376</v>
      </c>
      <c r="E6" s="16">
        <v>6.8329020686626203</v>
      </c>
      <c r="F6" s="16">
        <v>3.33009546539955</v>
      </c>
      <c r="G6" s="16">
        <v>6.5302361153077504</v>
      </c>
      <c r="H6" s="16">
        <v>2.8241515960093202</v>
      </c>
      <c r="I6" s="17">
        <v>4.95</v>
      </c>
    </row>
    <row r="7" spans="1:9" x14ac:dyDescent="0.25">
      <c r="A7" t="s">
        <v>36</v>
      </c>
      <c r="B7" s="16">
        <v>5.5799589286610001</v>
      </c>
      <c r="C7" s="16">
        <v>2.63709072210747</v>
      </c>
      <c r="D7" s="16">
        <v>5.9145782612556399</v>
      </c>
      <c r="E7" s="16">
        <v>6.9478530316051996</v>
      </c>
      <c r="F7" s="16">
        <v>3.6379265920552002</v>
      </c>
      <c r="G7" s="16">
        <v>6.5690274689902797</v>
      </c>
      <c r="H7" s="16">
        <v>2.7478918651301099</v>
      </c>
      <c r="I7" s="18">
        <v>4.8899999999999997</v>
      </c>
    </row>
    <row r="8" spans="1:9" x14ac:dyDescent="0.25">
      <c r="A8" t="s">
        <v>37</v>
      </c>
      <c r="B8" s="16">
        <v>5.5848010690307204</v>
      </c>
      <c r="C8" s="16">
        <v>2.5593649442184101</v>
      </c>
      <c r="D8" s="16">
        <v>5.9560750220991201</v>
      </c>
      <c r="E8" s="16">
        <v>6.9329997389637796</v>
      </c>
      <c r="F8" s="16">
        <v>3.3555754702277198</v>
      </c>
      <c r="G8" s="16">
        <v>6.6395157044087503</v>
      </c>
      <c r="H8" s="16">
        <v>2.4438509664381001</v>
      </c>
      <c r="I8" s="18">
        <v>4.91</v>
      </c>
    </row>
    <row r="9" spans="1:9" x14ac:dyDescent="0.25">
      <c r="A9" t="s">
        <v>38</v>
      </c>
      <c r="B9" s="16">
        <v>5.6113037593122899</v>
      </c>
      <c r="C9" s="16">
        <v>2.3482678552157101</v>
      </c>
      <c r="D9" s="16">
        <v>5.5296825981335198</v>
      </c>
      <c r="E9" s="16">
        <v>6.79879913049324</v>
      </c>
      <c r="F9" s="16">
        <v>2.5541829110085099</v>
      </c>
      <c r="G9" s="16">
        <v>6.6528756083440701</v>
      </c>
      <c r="H9" s="16">
        <v>2.11856282648588</v>
      </c>
      <c r="I9" s="18">
        <v>4.8499999999999996</v>
      </c>
    </row>
    <row r="10" spans="1:9" x14ac:dyDescent="0.25">
      <c r="A10" t="s">
        <v>39</v>
      </c>
      <c r="B10" s="16">
        <v>5.0005973326574003</v>
      </c>
      <c r="C10" s="16">
        <v>2.1736806092807899</v>
      </c>
      <c r="D10" s="16">
        <v>5.01511219610083</v>
      </c>
      <c r="E10" s="16">
        <v>6.5494336420450301</v>
      </c>
      <c r="F10" s="16">
        <v>2.05206428278021</v>
      </c>
      <c r="G10" s="16">
        <v>6.7084228328289104</v>
      </c>
      <c r="H10" s="16">
        <v>2.13730599260193</v>
      </c>
      <c r="I10" s="18">
        <v>4.45</v>
      </c>
    </row>
    <row r="11" spans="1:9" x14ac:dyDescent="0.25">
      <c r="A11" t="s">
        <v>40</v>
      </c>
      <c r="B11" s="16">
        <v>4.0496150009661402</v>
      </c>
      <c r="C11" s="16">
        <v>1.9837782607667001</v>
      </c>
      <c r="D11" s="16">
        <v>4.4651349527618498</v>
      </c>
      <c r="E11" s="16">
        <v>6.1575087257164602</v>
      </c>
      <c r="F11" s="16">
        <v>1.8040411288432301</v>
      </c>
      <c r="G11" s="16">
        <v>6.6938691667880299</v>
      </c>
      <c r="H11" s="16">
        <v>2.0722797690099202</v>
      </c>
      <c r="I11" s="18">
        <v>3.84</v>
      </c>
    </row>
    <row r="12" spans="1:9" x14ac:dyDescent="0.25">
      <c r="A12" t="s">
        <v>41</v>
      </c>
      <c r="B12" s="16">
        <v>3.69141299852435</v>
      </c>
      <c r="C12" s="16">
        <v>1.8853928973252201</v>
      </c>
      <c r="D12" s="16">
        <v>3.92781367891578</v>
      </c>
      <c r="E12" s="16">
        <v>5.7060955390174302</v>
      </c>
      <c r="F12" s="16">
        <v>1.78969334325686</v>
      </c>
      <c r="G12" s="16">
        <v>6.5832715605193401</v>
      </c>
      <c r="H12" s="16">
        <v>2.0883004221295298</v>
      </c>
      <c r="I12" s="18">
        <v>3.59</v>
      </c>
    </row>
    <row r="13" spans="1:9" x14ac:dyDescent="0.25">
      <c r="A13" t="s">
        <v>42</v>
      </c>
      <c r="B13" s="16">
        <v>3.4348838676497202</v>
      </c>
      <c r="C13" s="16">
        <v>1.81718785704189</v>
      </c>
      <c r="D13" s="16">
        <v>3.4169868277424702</v>
      </c>
      <c r="E13" s="16">
        <v>5.0020502780932201</v>
      </c>
      <c r="F13" s="16">
        <v>1.8671927057877</v>
      </c>
      <c r="G13" s="16">
        <v>6.3869065465813097</v>
      </c>
      <c r="H13" s="16">
        <v>2.1076249384072199</v>
      </c>
      <c r="I13" s="18">
        <v>3.39</v>
      </c>
    </row>
    <row r="14" spans="1:9" x14ac:dyDescent="0.25">
      <c r="A14" t="s">
        <v>43</v>
      </c>
      <c r="B14" s="16">
        <v>2.9714476745105798</v>
      </c>
      <c r="C14" s="16">
        <v>1.56715035453285</v>
      </c>
      <c r="D14" s="16">
        <v>3.0220035953371198</v>
      </c>
      <c r="E14" s="16">
        <v>4.1621304023886898</v>
      </c>
      <c r="F14" s="16">
        <v>1.9571414925008801</v>
      </c>
      <c r="G14" s="16">
        <v>6.0542504878314602</v>
      </c>
      <c r="H14" s="16">
        <v>1.62362667707012</v>
      </c>
      <c r="I14" s="18">
        <v>3.04</v>
      </c>
    </row>
    <row r="15" spans="1:9" x14ac:dyDescent="0.25">
      <c r="A15" t="s">
        <v>44</v>
      </c>
      <c r="B15" s="16">
        <v>2.6527572690482102</v>
      </c>
      <c r="C15" s="16">
        <v>1.42428885536693</v>
      </c>
      <c r="D15" s="16">
        <v>2.72945640583076</v>
      </c>
      <c r="E15" s="16">
        <v>3.5524290317153202</v>
      </c>
      <c r="F15" s="16">
        <v>1.92544812378321</v>
      </c>
      <c r="G15" s="16">
        <v>5.7268484769873096</v>
      </c>
      <c r="H15" s="16">
        <v>1.2900094209026101</v>
      </c>
      <c r="I15" s="18">
        <v>2.79</v>
      </c>
    </row>
    <row r="16" spans="1:9" x14ac:dyDescent="0.25">
      <c r="A16" t="s">
        <v>45</v>
      </c>
      <c r="B16" s="16">
        <v>2.4109387917905498</v>
      </c>
      <c r="C16" s="16">
        <v>1.4294731484665599</v>
      </c>
      <c r="D16" s="16">
        <v>2.52536766897633</v>
      </c>
      <c r="E16" s="16">
        <v>3.2103032602389501</v>
      </c>
      <c r="F16" s="16">
        <v>1.9878796729024399</v>
      </c>
      <c r="G16" s="16">
        <v>5.4419429338504699</v>
      </c>
      <c r="H16" s="16">
        <v>1.26440696099655</v>
      </c>
      <c r="I16" s="18">
        <v>2.62</v>
      </c>
    </row>
    <row r="17" spans="1:9" x14ac:dyDescent="0.25">
      <c r="A17" t="s">
        <v>46</v>
      </c>
      <c r="B17" s="16">
        <v>2.2808443942769498</v>
      </c>
      <c r="C17" s="16">
        <v>1.53086120394527</v>
      </c>
      <c r="D17" s="16">
        <v>2.3002460166214198</v>
      </c>
      <c r="E17" s="16">
        <v>2.9718726641382398</v>
      </c>
      <c r="F17" s="16">
        <v>2.0331443077271301</v>
      </c>
      <c r="G17" s="16">
        <v>5.0997479071880596</v>
      </c>
      <c r="H17" s="16">
        <v>1.40453056173772</v>
      </c>
      <c r="I17" s="18">
        <v>2.52</v>
      </c>
    </row>
    <row r="20" spans="1:9" x14ac:dyDescent="0.25">
      <c r="A20" t="s">
        <v>85</v>
      </c>
    </row>
    <row r="21" spans="1:9" x14ac:dyDescent="0.25">
      <c r="A21" t="s">
        <v>25</v>
      </c>
    </row>
    <row r="22" spans="1:9" ht="60" x14ac:dyDescent="0.25">
      <c r="B22" s="3" t="s">
        <v>50</v>
      </c>
      <c r="C22" s="3" t="s">
        <v>51</v>
      </c>
      <c r="D22" s="3" t="s">
        <v>52</v>
      </c>
      <c r="E22" s="3" t="s">
        <v>53</v>
      </c>
      <c r="F22" s="3" t="s">
        <v>54</v>
      </c>
      <c r="G22" s="3" t="s">
        <v>55</v>
      </c>
      <c r="H22" s="3" t="s">
        <v>34</v>
      </c>
      <c r="I22" s="3" t="s">
        <v>6</v>
      </c>
    </row>
    <row r="23" spans="1:9" x14ac:dyDescent="0.25">
      <c r="A23" t="s">
        <v>35</v>
      </c>
      <c r="B23" s="22">
        <v>145.00219640484099</v>
      </c>
      <c r="C23" s="22">
        <v>72.610794464335598</v>
      </c>
      <c r="D23" s="22">
        <v>127.31163905361301</v>
      </c>
      <c r="E23" s="22">
        <v>184.319866023397</v>
      </c>
      <c r="F23" s="22">
        <v>31.235355643201999</v>
      </c>
      <c r="G23" s="22">
        <v>177.23651825372801</v>
      </c>
      <c r="H23" s="22">
        <v>91.349690729851005</v>
      </c>
      <c r="I23" s="22">
        <v>133.355535915308</v>
      </c>
    </row>
    <row r="24" spans="1:9" x14ac:dyDescent="0.25">
      <c r="A24" t="s">
        <v>36</v>
      </c>
      <c r="B24" s="22">
        <v>135.34096899589699</v>
      </c>
      <c r="C24" s="22">
        <v>50.526556129662502</v>
      </c>
      <c r="D24" s="22">
        <v>113.452893363499</v>
      </c>
      <c r="E24" s="22">
        <v>172.475323523252</v>
      </c>
      <c r="F24" s="22">
        <v>27.8657030156056</v>
      </c>
      <c r="G24" s="22">
        <v>164.22405264831099</v>
      </c>
      <c r="H24" s="22">
        <v>58.017253798778903</v>
      </c>
      <c r="I24" s="22">
        <v>122.014319307194</v>
      </c>
    </row>
    <row r="25" spans="1:9" x14ac:dyDescent="0.25">
      <c r="A25" t="s">
        <v>37</v>
      </c>
      <c r="B25" s="22">
        <v>127.335489227612</v>
      </c>
      <c r="C25" s="22">
        <v>37.240072529334697</v>
      </c>
      <c r="D25" s="22">
        <v>101.114866397996</v>
      </c>
      <c r="E25" s="22">
        <v>158.698530752506</v>
      </c>
      <c r="F25" s="22">
        <v>25.545907826760399</v>
      </c>
      <c r="G25" s="22">
        <v>152.00333654864099</v>
      </c>
      <c r="H25" s="22">
        <v>39.872865533765101</v>
      </c>
      <c r="I25" s="22">
        <v>114.228397950016</v>
      </c>
    </row>
    <row r="26" spans="1:9" x14ac:dyDescent="0.25">
      <c r="A26" t="s">
        <v>38</v>
      </c>
      <c r="B26" s="22">
        <v>97.138503541440301</v>
      </c>
      <c r="C26" s="22">
        <v>29.830879944160799</v>
      </c>
      <c r="D26" s="22">
        <v>91.233708306860294</v>
      </c>
      <c r="E26" s="22">
        <v>144.70794427284099</v>
      </c>
      <c r="F26" s="22">
        <v>22.569275473619101</v>
      </c>
      <c r="G26" s="22">
        <v>141.87492737048501</v>
      </c>
      <c r="H26" s="22">
        <v>32.509845683487001</v>
      </c>
      <c r="I26" s="22">
        <v>93.988400350327595</v>
      </c>
    </row>
    <row r="27" spans="1:9" x14ac:dyDescent="0.25">
      <c r="A27" t="s">
        <v>39</v>
      </c>
      <c r="B27" s="22">
        <v>87.290447104506498</v>
      </c>
      <c r="C27" s="22">
        <v>25.098409351358502</v>
      </c>
      <c r="D27" s="22">
        <v>80.672950731015305</v>
      </c>
      <c r="E27" s="22">
        <v>130.06122294568999</v>
      </c>
      <c r="F27" s="22">
        <v>18.268070134544999</v>
      </c>
      <c r="G27" s="22">
        <v>130.711957441245</v>
      </c>
      <c r="H27" s="22">
        <v>27.7742010484302</v>
      </c>
      <c r="I27" s="22">
        <v>85.597142839434795</v>
      </c>
    </row>
    <row r="28" spans="1:9" x14ac:dyDescent="0.25">
      <c r="A28" t="s">
        <v>40</v>
      </c>
      <c r="B28" s="22">
        <v>81.564467784408393</v>
      </c>
      <c r="C28" s="22">
        <v>21.767800190162902</v>
      </c>
      <c r="D28" s="22">
        <v>69.067017064722094</v>
      </c>
      <c r="E28" s="22">
        <v>111.185626527027</v>
      </c>
      <c r="F28" s="22">
        <v>14.190633836898201</v>
      </c>
      <c r="G28" s="22">
        <v>121.754682415234</v>
      </c>
      <c r="H28" s="22">
        <v>26.8636400308433</v>
      </c>
      <c r="I28" s="22">
        <v>79.625044404626493</v>
      </c>
    </row>
    <row r="29" spans="1:9" x14ac:dyDescent="0.25">
      <c r="A29" t="s">
        <v>41</v>
      </c>
      <c r="B29" s="22">
        <v>71.846699781711294</v>
      </c>
      <c r="C29" s="22">
        <v>18.0115417156834</v>
      </c>
      <c r="D29" s="22">
        <v>56.858387553129802</v>
      </c>
      <c r="E29" s="22">
        <v>92.432558203895894</v>
      </c>
      <c r="F29" s="22">
        <v>11.4037861404389</v>
      </c>
      <c r="G29" s="22">
        <v>115.906778961188</v>
      </c>
      <c r="H29" s="22">
        <v>23.266267620857501</v>
      </c>
      <c r="I29" s="22">
        <v>71.317674313608606</v>
      </c>
    </row>
    <row r="30" spans="1:9" x14ac:dyDescent="0.25">
      <c r="A30" t="s">
        <v>42</v>
      </c>
      <c r="B30" s="22">
        <v>62.754573594755797</v>
      </c>
      <c r="C30" s="22">
        <v>15.6042848501426</v>
      </c>
      <c r="D30" s="22">
        <v>47.044544189603499</v>
      </c>
      <c r="E30" s="22">
        <v>78.110257431189197</v>
      </c>
      <c r="F30" s="22">
        <v>10.1368544988367</v>
      </c>
      <c r="G30" s="22">
        <v>111.611272906301</v>
      </c>
      <c r="H30" s="22">
        <v>21.058362857903301</v>
      </c>
      <c r="I30" s="22">
        <v>64.216171452501996</v>
      </c>
    </row>
    <row r="31" spans="1:9" x14ac:dyDescent="0.25">
      <c r="A31" t="s">
        <v>43</v>
      </c>
      <c r="B31" s="22">
        <v>57.220951642227703</v>
      </c>
      <c r="C31" s="22">
        <v>12.780621673894499</v>
      </c>
      <c r="D31" s="22">
        <v>38.232286238948603</v>
      </c>
      <c r="E31" s="22">
        <v>65.717392148217201</v>
      </c>
      <c r="F31" s="22">
        <v>8.5888502899122194</v>
      </c>
      <c r="G31" s="22">
        <v>108.6054324214</v>
      </c>
      <c r="H31" s="22">
        <v>19.211560615781199</v>
      </c>
      <c r="I31" s="22">
        <v>60.183169388003101</v>
      </c>
    </row>
    <row r="32" spans="1:9" x14ac:dyDescent="0.25">
      <c r="A32" t="s">
        <v>44</v>
      </c>
      <c r="B32" s="22">
        <v>51.883796825408901</v>
      </c>
      <c r="C32" s="22">
        <v>10.4485001018977</v>
      </c>
      <c r="D32" s="22">
        <v>31.840758863468601</v>
      </c>
      <c r="E32" s="22">
        <v>54.116260186248603</v>
      </c>
      <c r="F32" s="22">
        <v>7.3311150370691802</v>
      </c>
      <c r="G32" s="22">
        <v>103.820931821855</v>
      </c>
      <c r="H32" s="22">
        <v>17.470834207606099</v>
      </c>
      <c r="I32" s="22">
        <v>56.299000600393001</v>
      </c>
    </row>
    <row r="33" spans="1:9" x14ac:dyDescent="0.25">
      <c r="A33" t="s">
        <v>45</v>
      </c>
      <c r="B33" s="22">
        <v>46.018881846830702</v>
      </c>
      <c r="C33" s="22">
        <v>8.5379717341032109</v>
      </c>
      <c r="D33" s="22">
        <v>25.6821757481632</v>
      </c>
      <c r="E33" s="22">
        <v>43.406150897927397</v>
      </c>
      <c r="F33" s="22">
        <v>6.7984139364144198</v>
      </c>
      <c r="G33" s="22">
        <v>93.635802551354601</v>
      </c>
      <c r="H33" s="22">
        <v>14.062740108001901</v>
      </c>
      <c r="I33" s="22">
        <v>50.7349047863027</v>
      </c>
    </row>
    <row r="34" spans="1:9" x14ac:dyDescent="0.25">
      <c r="A34" t="s">
        <v>46</v>
      </c>
      <c r="B34" s="22">
        <v>40.734593450402102</v>
      </c>
      <c r="C34" s="22">
        <v>6.86347011635372</v>
      </c>
      <c r="D34" s="22">
        <v>21.749455044225201</v>
      </c>
      <c r="E34" s="22">
        <v>37.025576354700398</v>
      </c>
      <c r="F34" s="22">
        <v>6.68131460171759</v>
      </c>
      <c r="G34" s="22">
        <v>84.549625388401793</v>
      </c>
      <c r="H34" s="22">
        <v>10.4379868353638</v>
      </c>
      <c r="I34" s="22">
        <v>45.625071071933199</v>
      </c>
    </row>
    <row r="38" spans="1:9" ht="15" customHeight="1" x14ac:dyDescent="0.25">
      <c r="A38" s="70" t="s">
        <v>119</v>
      </c>
      <c r="B38" s="71"/>
      <c r="C38" s="71"/>
      <c r="D38" s="71"/>
      <c r="E38" s="71"/>
      <c r="F38" s="71"/>
      <c r="G38" s="71"/>
      <c r="H38" s="72"/>
    </row>
    <row r="39" spans="1:9" ht="45" customHeight="1" x14ac:dyDescent="0.25">
      <c r="A39" s="54"/>
      <c r="B39" s="68" t="s">
        <v>7</v>
      </c>
      <c r="C39" s="54" t="s">
        <v>8</v>
      </c>
      <c r="D39" s="68" t="s">
        <v>9</v>
      </c>
      <c r="E39" s="54" t="s">
        <v>10</v>
      </c>
      <c r="F39" s="68" t="s">
        <v>11</v>
      </c>
      <c r="G39" s="54" t="s">
        <v>12</v>
      </c>
      <c r="H39" s="73" t="s">
        <v>6</v>
      </c>
    </row>
    <row r="40" spans="1:9" x14ac:dyDescent="0.25">
      <c r="A40" s="55"/>
      <c r="B40" s="69"/>
      <c r="C40" s="55"/>
      <c r="D40" s="69"/>
      <c r="E40" s="55"/>
      <c r="F40" s="69"/>
      <c r="G40" s="55"/>
      <c r="H40" s="74"/>
    </row>
    <row r="41" spans="1:9" ht="15" customHeight="1" x14ac:dyDescent="0.25">
      <c r="A41" s="65" t="s">
        <v>120</v>
      </c>
      <c r="B41" s="66"/>
      <c r="C41" s="66"/>
      <c r="D41" s="66"/>
      <c r="E41" s="66"/>
      <c r="F41" s="66"/>
      <c r="G41" s="66"/>
      <c r="H41" s="67"/>
    </row>
    <row r="42" spans="1:9" x14ac:dyDescent="0.25">
      <c r="A42" s="9" t="s">
        <v>35</v>
      </c>
      <c r="B42" s="48">
        <v>5.82</v>
      </c>
      <c r="C42" s="9">
        <v>2.65</v>
      </c>
      <c r="D42" s="48">
        <v>5.86</v>
      </c>
      <c r="E42" s="9">
        <v>6.83</v>
      </c>
      <c r="F42" s="48">
        <v>3.33</v>
      </c>
      <c r="G42" s="9">
        <v>6.53</v>
      </c>
      <c r="H42" s="49">
        <v>4.95</v>
      </c>
    </row>
    <row r="43" spans="1:9" x14ac:dyDescent="0.25">
      <c r="A43" s="12" t="s">
        <v>44</v>
      </c>
      <c r="B43" s="50">
        <v>2.65</v>
      </c>
      <c r="C43" s="12">
        <v>1.42</v>
      </c>
      <c r="D43" s="50">
        <v>2.73</v>
      </c>
      <c r="E43" s="12">
        <v>3.55</v>
      </c>
      <c r="F43" s="50">
        <v>1.93</v>
      </c>
      <c r="G43" s="12">
        <v>5.73</v>
      </c>
      <c r="H43" s="51">
        <v>2.79</v>
      </c>
    </row>
    <row r="44" spans="1:9" x14ac:dyDescent="0.25">
      <c r="A44" s="9" t="s">
        <v>46</v>
      </c>
      <c r="B44" s="48">
        <v>2.2799999999999998</v>
      </c>
      <c r="C44" s="9">
        <v>1.53</v>
      </c>
      <c r="D44" s="48">
        <v>2.2999999999999998</v>
      </c>
      <c r="E44" s="9">
        <v>2.97</v>
      </c>
      <c r="F44" s="48">
        <v>2.0299999999999998</v>
      </c>
      <c r="G44" s="9">
        <v>5.0999999999999996</v>
      </c>
      <c r="H44" s="49">
        <v>2.52</v>
      </c>
    </row>
    <row r="45" spans="1:9" ht="15" customHeight="1" x14ac:dyDescent="0.25">
      <c r="A45" s="65" t="s">
        <v>121</v>
      </c>
      <c r="B45" s="66"/>
      <c r="C45" s="66"/>
      <c r="D45" s="66"/>
      <c r="E45" s="66"/>
      <c r="F45" s="66"/>
      <c r="G45" s="66"/>
      <c r="H45" s="67"/>
    </row>
    <row r="46" spans="1:9" x14ac:dyDescent="0.25">
      <c r="A46" s="12" t="s">
        <v>35</v>
      </c>
      <c r="B46" s="50">
        <v>145</v>
      </c>
      <c r="C46" s="12">
        <v>72.599999999999994</v>
      </c>
      <c r="D46" s="50">
        <v>127.3</v>
      </c>
      <c r="E46" s="12">
        <v>184.3</v>
      </c>
      <c r="F46" s="50">
        <v>31.2</v>
      </c>
      <c r="G46" s="12">
        <v>177.2</v>
      </c>
      <c r="H46" s="51">
        <v>133.4</v>
      </c>
    </row>
    <row r="47" spans="1:9" x14ac:dyDescent="0.25">
      <c r="A47" s="12" t="s">
        <v>46</v>
      </c>
      <c r="B47" s="50">
        <v>40.700000000000003</v>
      </c>
      <c r="C47" s="12">
        <v>6.9</v>
      </c>
      <c r="D47" s="50">
        <v>21.7</v>
      </c>
      <c r="E47" s="12">
        <v>37</v>
      </c>
      <c r="F47" s="50">
        <v>6.7</v>
      </c>
      <c r="G47" s="12">
        <v>84.5</v>
      </c>
      <c r="H47" s="51">
        <v>45.6</v>
      </c>
    </row>
  </sheetData>
  <mergeCells count="11">
    <mergeCell ref="A38:H38"/>
    <mergeCell ref="A39:A40"/>
    <mergeCell ref="B39:B40"/>
    <mergeCell ref="C39:C40"/>
    <mergeCell ref="G39:G40"/>
    <mergeCell ref="H39:H40"/>
    <mergeCell ref="A41:H41"/>
    <mergeCell ref="A45:H45"/>
    <mergeCell ref="D39:D40"/>
    <mergeCell ref="E39:E40"/>
    <mergeCell ref="F39:F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workbookViewId="0">
      <selection activeCell="J30" sqref="J30"/>
    </sheetView>
  </sheetViews>
  <sheetFormatPr defaultRowHeight="15" x14ac:dyDescent="0.25"/>
  <cols>
    <col min="1" max="1" width="21.5703125" customWidth="1"/>
    <col min="2" max="4" width="13.7109375" customWidth="1"/>
    <col min="5" max="9" width="12.7109375" customWidth="1"/>
  </cols>
  <sheetData>
    <row r="1" spans="1:6" x14ac:dyDescent="0.25">
      <c r="A1" t="s">
        <v>100</v>
      </c>
    </row>
    <row r="2" spans="1:6" x14ac:dyDescent="0.25">
      <c r="A2" t="s">
        <v>25</v>
      </c>
    </row>
    <row r="4" spans="1:6" x14ac:dyDescent="0.25">
      <c r="A4" t="s">
        <v>101</v>
      </c>
    </row>
    <row r="5" spans="1:6" x14ac:dyDescent="0.25">
      <c r="A5" t="s">
        <v>102</v>
      </c>
    </row>
    <row r="6" spans="1:6" x14ac:dyDescent="0.25">
      <c r="A6" t="s">
        <v>103</v>
      </c>
    </row>
    <row r="7" spans="1:6" x14ac:dyDescent="0.25">
      <c r="A7" t="s">
        <v>104</v>
      </c>
    </row>
    <row r="10" spans="1:6" x14ac:dyDescent="0.25">
      <c r="A10" s="75" t="s">
        <v>86</v>
      </c>
      <c r="B10" s="76"/>
      <c r="C10" s="76"/>
      <c r="D10" s="76"/>
      <c r="E10" s="77"/>
      <c r="F10" s="11"/>
    </row>
    <row r="11" spans="1:6" x14ac:dyDescent="0.25">
      <c r="A11" s="23"/>
      <c r="B11" s="75" t="s">
        <v>87</v>
      </c>
      <c r="C11" s="77"/>
      <c r="D11" s="75" t="s">
        <v>88</v>
      </c>
      <c r="E11" s="77"/>
      <c r="F11" s="11"/>
    </row>
    <row r="12" spans="1:6" x14ac:dyDescent="0.25">
      <c r="A12" s="23"/>
      <c r="B12" s="24">
        <v>1950</v>
      </c>
      <c r="C12" s="24">
        <v>2010</v>
      </c>
      <c r="D12" s="24">
        <v>1950</v>
      </c>
      <c r="E12" s="24">
        <v>2010</v>
      </c>
      <c r="F12" s="11"/>
    </row>
    <row r="13" spans="1:6" x14ac:dyDescent="0.25">
      <c r="A13" s="23" t="s">
        <v>7</v>
      </c>
      <c r="B13" s="25">
        <v>0.37</v>
      </c>
      <c r="C13" s="25">
        <v>0.26</v>
      </c>
      <c r="D13" s="25">
        <v>7.0000000000000007E-2</v>
      </c>
      <c r="E13" s="25">
        <v>0.1</v>
      </c>
      <c r="F13" s="11"/>
    </row>
    <row r="14" spans="1:6" ht="30" x14ac:dyDescent="0.25">
      <c r="A14" s="23" t="s">
        <v>9</v>
      </c>
      <c r="B14" s="25">
        <v>0.4</v>
      </c>
      <c r="C14" s="25">
        <v>0.28000000000000003</v>
      </c>
      <c r="D14" s="25">
        <v>0.06</v>
      </c>
      <c r="E14" s="25">
        <v>0.1</v>
      </c>
      <c r="F14" s="11"/>
    </row>
    <row r="15" spans="1:6" x14ac:dyDescent="0.25">
      <c r="A15" s="23" t="s">
        <v>89</v>
      </c>
      <c r="B15" s="25">
        <v>0.41</v>
      </c>
      <c r="C15" s="25">
        <v>0.32</v>
      </c>
      <c r="D15" s="25">
        <v>0.06</v>
      </c>
      <c r="E15" s="25">
        <v>7.0000000000000007E-2</v>
      </c>
      <c r="F15" s="11"/>
    </row>
    <row r="16" spans="1:6" x14ac:dyDescent="0.25">
      <c r="A16" s="23" t="s">
        <v>12</v>
      </c>
      <c r="B16" s="25">
        <v>0.42</v>
      </c>
      <c r="C16" s="25">
        <v>0.42</v>
      </c>
      <c r="D16" s="25">
        <v>0.05</v>
      </c>
      <c r="E16" s="25">
        <v>0.05</v>
      </c>
      <c r="F16" s="11"/>
    </row>
    <row r="17" spans="1:6" x14ac:dyDescent="0.25">
      <c r="A17" s="23" t="s">
        <v>8</v>
      </c>
      <c r="B17" s="25">
        <v>0.26</v>
      </c>
      <c r="C17" s="25">
        <v>0.15</v>
      </c>
      <c r="D17" s="25">
        <v>0.12</v>
      </c>
      <c r="E17" s="25">
        <v>0.22</v>
      </c>
      <c r="F17" s="11"/>
    </row>
    <row r="18" spans="1:6" x14ac:dyDescent="0.25">
      <c r="A18" s="23" t="s">
        <v>90</v>
      </c>
      <c r="B18" s="25">
        <v>0.27</v>
      </c>
      <c r="C18" s="25">
        <v>0.2</v>
      </c>
      <c r="D18" s="25">
        <v>0.12</v>
      </c>
      <c r="E18" s="25">
        <v>0.19</v>
      </c>
      <c r="F18" s="11"/>
    </row>
    <row r="19" spans="1:6" x14ac:dyDescent="0.25">
      <c r="A19" s="26" t="s">
        <v>6</v>
      </c>
      <c r="B19" s="27">
        <v>0.34</v>
      </c>
      <c r="C19" s="27">
        <v>0.27</v>
      </c>
      <c r="D19" s="27">
        <v>0.08</v>
      </c>
      <c r="E19" s="27">
        <v>0.11</v>
      </c>
      <c r="F19" s="11"/>
    </row>
    <row r="20" spans="1:6" x14ac:dyDescent="0.25">
      <c r="A20" s="11"/>
      <c r="B20" s="11"/>
      <c r="C20" s="11"/>
      <c r="D20" s="11"/>
      <c r="E20" s="11"/>
      <c r="F20" s="11"/>
    </row>
    <row r="21" spans="1:6" x14ac:dyDescent="0.25">
      <c r="A21" s="11"/>
      <c r="B21" s="11"/>
      <c r="C21" s="11"/>
      <c r="D21" s="11"/>
      <c r="E21" s="11"/>
      <c r="F21" s="11"/>
    </row>
    <row r="22" spans="1:6" x14ac:dyDescent="0.25">
      <c r="A22" s="11"/>
      <c r="B22" s="11"/>
      <c r="C22" s="11"/>
      <c r="D22" s="11"/>
      <c r="E22" s="11"/>
      <c r="F22" s="11"/>
    </row>
    <row r="23" spans="1:6" x14ac:dyDescent="0.25">
      <c r="A23" s="75" t="s">
        <v>91</v>
      </c>
      <c r="B23" s="76"/>
      <c r="C23" s="76"/>
      <c r="D23" s="76"/>
      <c r="E23" s="76"/>
      <c r="F23" s="77"/>
    </row>
    <row r="24" spans="1:6" x14ac:dyDescent="0.25">
      <c r="A24" s="24"/>
      <c r="B24" s="28" t="s">
        <v>92</v>
      </c>
      <c r="C24" s="28" t="s">
        <v>93</v>
      </c>
      <c r="D24" s="28" t="s">
        <v>94</v>
      </c>
      <c r="E24" s="28" t="s">
        <v>87</v>
      </c>
      <c r="F24" s="28" t="s">
        <v>88</v>
      </c>
    </row>
    <row r="25" spans="1:6" x14ac:dyDescent="0.25">
      <c r="A25" s="28">
        <v>1950</v>
      </c>
      <c r="B25" s="29">
        <v>512343111</v>
      </c>
      <c r="C25" s="29">
        <v>93642967</v>
      </c>
      <c r="D25" s="29">
        <v>797402509</v>
      </c>
      <c r="E25" s="25">
        <v>0.37</v>
      </c>
      <c r="F25" s="25">
        <v>7.0000000000000007E-2</v>
      </c>
    </row>
    <row r="26" spans="1:6" x14ac:dyDescent="0.25">
      <c r="A26" s="28">
        <v>1955</v>
      </c>
      <c r="B26" s="29">
        <v>594528428</v>
      </c>
      <c r="C26" s="29">
        <v>97404840</v>
      </c>
      <c r="D26" s="29">
        <v>857359457</v>
      </c>
      <c r="E26" s="25">
        <v>0.38</v>
      </c>
      <c r="F26" s="25">
        <v>0.06</v>
      </c>
    </row>
    <row r="27" spans="1:6" x14ac:dyDescent="0.25">
      <c r="A27" s="28">
        <v>1960</v>
      </c>
      <c r="B27" s="29">
        <v>681026578</v>
      </c>
      <c r="C27" s="29">
        <v>104714303</v>
      </c>
      <c r="D27" s="29">
        <v>921941497</v>
      </c>
      <c r="E27" s="25">
        <v>0.4</v>
      </c>
      <c r="F27" s="25">
        <v>0.06</v>
      </c>
    </row>
    <row r="28" spans="1:6" x14ac:dyDescent="0.25">
      <c r="A28" s="28">
        <v>1965</v>
      </c>
      <c r="B28" s="29">
        <v>768423369</v>
      </c>
      <c r="C28" s="29">
        <v>113950014</v>
      </c>
      <c r="D28" s="29">
        <v>1003812350</v>
      </c>
      <c r="E28" s="25">
        <v>0.41</v>
      </c>
      <c r="F28" s="25">
        <v>0.06</v>
      </c>
    </row>
    <row r="29" spans="1:6" x14ac:dyDescent="0.25">
      <c r="A29" s="28">
        <v>1970</v>
      </c>
      <c r="B29" s="29">
        <v>860621069</v>
      </c>
      <c r="C29" s="29">
        <v>133356404</v>
      </c>
      <c r="D29" s="29">
        <v>1141015175</v>
      </c>
      <c r="E29" s="25">
        <v>0.4</v>
      </c>
      <c r="F29" s="25">
        <v>0.06</v>
      </c>
    </row>
    <row r="30" spans="1:6" x14ac:dyDescent="0.25">
      <c r="A30" s="28">
        <v>1975</v>
      </c>
      <c r="B30" s="29">
        <v>948358965</v>
      </c>
      <c r="C30" s="29">
        <v>157175633</v>
      </c>
      <c r="D30" s="29">
        <v>1287521055</v>
      </c>
      <c r="E30" s="25">
        <v>0.4</v>
      </c>
      <c r="F30" s="25">
        <v>7.0000000000000007E-2</v>
      </c>
    </row>
    <row r="31" spans="1:6" x14ac:dyDescent="0.25">
      <c r="A31" s="28">
        <v>1980</v>
      </c>
      <c r="B31" s="29">
        <v>995559041</v>
      </c>
      <c r="C31" s="29">
        <v>182624325</v>
      </c>
      <c r="D31" s="29">
        <v>1459402152</v>
      </c>
      <c r="E31" s="25">
        <v>0.38</v>
      </c>
      <c r="F31" s="25">
        <v>7.0000000000000007E-2</v>
      </c>
    </row>
    <row r="32" spans="1:6" x14ac:dyDescent="0.25">
      <c r="A32" s="28">
        <v>1985</v>
      </c>
      <c r="B32" s="29">
        <v>1028314685</v>
      </c>
      <c r="C32" s="29">
        <v>209977321</v>
      </c>
      <c r="D32" s="29">
        <v>1668558832</v>
      </c>
      <c r="E32" s="25">
        <v>0.35</v>
      </c>
      <c r="F32" s="25">
        <v>7.0000000000000007E-2</v>
      </c>
    </row>
    <row r="33" spans="1:6" x14ac:dyDescent="0.25">
      <c r="A33" s="28">
        <v>1990</v>
      </c>
      <c r="B33" s="29">
        <v>1079241422</v>
      </c>
      <c r="C33" s="29">
        <v>243222301</v>
      </c>
      <c r="D33" s="29">
        <v>1877017150</v>
      </c>
      <c r="E33" s="25">
        <v>0.34</v>
      </c>
      <c r="F33" s="25">
        <v>0.08</v>
      </c>
    </row>
    <row r="34" spans="1:6" x14ac:dyDescent="0.25">
      <c r="A34" s="28">
        <v>1995</v>
      </c>
      <c r="B34" s="29">
        <v>1130390136</v>
      </c>
      <c r="C34" s="29">
        <v>281499921</v>
      </c>
      <c r="D34" s="29">
        <v>2058556045</v>
      </c>
      <c r="E34" s="25">
        <v>0.33</v>
      </c>
      <c r="F34" s="25">
        <v>0.08</v>
      </c>
    </row>
    <row r="35" spans="1:6" x14ac:dyDescent="0.25">
      <c r="A35" s="28">
        <v>2000</v>
      </c>
      <c r="B35" s="29">
        <v>1138849803</v>
      </c>
      <c r="C35" s="29">
        <v>320725437</v>
      </c>
      <c r="D35" s="29">
        <v>2259468998</v>
      </c>
      <c r="E35" s="25">
        <v>0.31</v>
      </c>
      <c r="F35" s="25">
        <v>0.09</v>
      </c>
    </row>
    <row r="36" spans="1:6" x14ac:dyDescent="0.25">
      <c r="A36" s="28">
        <v>2005</v>
      </c>
      <c r="B36" s="29">
        <v>1103204443</v>
      </c>
      <c r="C36" s="29">
        <v>359411377</v>
      </c>
      <c r="D36" s="29">
        <v>2482376540</v>
      </c>
      <c r="E36" s="25">
        <v>0.28000000000000003</v>
      </c>
      <c r="F36" s="25">
        <v>0.09</v>
      </c>
    </row>
    <row r="37" spans="1:6" x14ac:dyDescent="0.25">
      <c r="A37" s="28">
        <v>2010</v>
      </c>
      <c r="B37" s="29">
        <v>1079755067</v>
      </c>
      <c r="C37" s="29">
        <v>414174458</v>
      </c>
      <c r="D37" s="29">
        <v>2670322772</v>
      </c>
      <c r="E37" s="25">
        <v>0.26</v>
      </c>
      <c r="F37" s="25">
        <v>0.1</v>
      </c>
    </row>
    <row r="38" spans="1:6" x14ac:dyDescent="0.25">
      <c r="A38" s="11"/>
      <c r="B38" s="11"/>
      <c r="C38" s="11"/>
      <c r="D38" s="11"/>
      <c r="E38" s="11"/>
      <c r="F38" s="11"/>
    </row>
    <row r="39" spans="1:6" x14ac:dyDescent="0.25">
      <c r="A39" s="11"/>
      <c r="B39" s="11"/>
      <c r="C39" s="11"/>
      <c r="D39" s="11"/>
      <c r="E39" s="11"/>
      <c r="F39" s="11"/>
    </row>
    <row r="40" spans="1:6" x14ac:dyDescent="0.25">
      <c r="A40" s="75" t="s">
        <v>95</v>
      </c>
      <c r="B40" s="76"/>
      <c r="C40" s="76"/>
      <c r="D40" s="76"/>
      <c r="E40" s="76"/>
      <c r="F40" s="77"/>
    </row>
    <row r="41" spans="1:6" x14ac:dyDescent="0.25">
      <c r="A41" s="23"/>
      <c r="B41" s="28" t="s">
        <v>92</v>
      </c>
      <c r="C41" s="28" t="s">
        <v>93</v>
      </c>
      <c r="D41" s="28" t="s">
        <v>94</v>
      </c>
      <c r="E41" s="28" t="s">
        <v>87</v>
      </c>
      <c r="F41" s="28" t="s">
        <v>88</v>
      </c>
    </row>
    <row r="42" spans="1:6" x14ac:dyDescent="0.25">
      <c r="A42" s="28">
        <v>1950</v>
      </c>
      <c r="B42" s="29">
        <v>67285334</v>
      </c>
      <c r="C42" s="29">
        <v>9391567</v>
      </c>
      <c r="D42" s="29">
        <v>90691323</v>
      </c>
      <c r="E42" s="25">
        <v>0.4</v>
      </c>
      <c r="F42" s="25">
        <v>0.06</v>
      </c>
    </row>
    <row r="43" spans="1:6" x14ac:dyDescent="0.25">
      <c r="A43" s="28">
        <v>1955</v>
      </c>
      <c r="B43" s="29">
        <v>78963244</v>
      </c>
      <c r="C43" s="29">
        <v>10816167</v>
      </c>
      <c r="D43" s="29">
        <v>101927766</v>
      </c>
      <c r="E43" s="25">
        <v>0.41</v>
      </c>
      <c r="F43" s="25">
        <v>0.06</v>
      </c>
    </row>
    <row r="44" spans="1:6" x14ac:dyDescent="0.25">
      <c r="A44" s="28">
        <v>1960</v>
      </c>
      <c r="B44" s="29">
        <v>93133722</v>
      </c>
      <c r="C44" s="29">
        <v>12888361</v>
      </c>
      <c r="D44" s="29">
        <v>114036099</v>
      </c>
      <c r="E44" s="25">
        <v>0.42</v>
      </c>
      <c r="F44" s="25">
        <v>0.06</v>
      </c>
    </row>
    <row r="45" spans="1:6" x14ac:dyDescent="0.25">
      <c r="A45" s="28">
        <v>1965</v>
      </c>
      <c r="B45" s="29">
        <v>108718066</v>
      </c>
      <c r="C45" s="29">
        <v>15293870</v>
      </c>
      <c r="D45" s="29">
        <v>128593023</v>
      </c>
      <c r="E45" s="25">
        <v>0.43</v>
      </c>
      <c r="F45" s="25">
        <v>0.06</v>
      </c>
    </row>
    <row r="46" spans="1:6" x14ac:dyDescent="0.25">
      <c r="A46" s="28">
        <v>1970</v>
      </c>
      <c r="B46" s="29">
        <v>121594225</v>
      </c>
      <c r="C46" s="29">
        <v>18037264</v>
      </c>
      <c r="D46" s="29">
        <v>146745655</v>
      </c>
      <c r="E46" s="25">
        <v>0.42</v>
      </c>
      <c r="F46" s="25">
        <v>0.06</v>
      </c>
    </row>
    <row r="47" spans="1:6" x14ac:dyDescent="0.25">
      <c r="A47" s="28">
        <v>1975</v>
      </c>
      <c r="B47" s="29">
        <v>132950091</v>
      </c>
      <c r="C47" s="29">
        <v>21056693</v>
      </c>
      <c r="D47" s="29">
        <v>169066863</v>
      </c>
      <c r="E47" s="25">
        <v>0.41</v>
      </c>
      <c r="F47" s="25">
        <v>7.0000000000000007E-2</v>
      </c>
    </row>
    <row r="48" spans="1:6" x14ac:dyDescent="0.25">
      <c r="A48" s="28">
        <v>1980</v>
      </c>
      <c r="B48" s="29">
        <v>142656839</v>
      </c>
      <c r="C48" s="29">
        <v>24151760</v>
      </c>
      <c r="D48" s="29">
        <v>195517419</v>
      </c>
      <c r="E48" s="25">
        <v>0.39</v>
      </c>
      <c r="F48" s="25">
        <v>7.0000000000000007E-2</v>
      </c>
    </row>
    <row r="49" spans="1:6" x14ac:dyDescent="0.25">
      <c r="A49" s="28">
        <v>1985</v>
      </c>
      <c r="B49" s="29">
        <v>152469581</v>
      </c>
      <c r="C49" s="29">
        <v>27871854</v>
      </c>
      <c r="D49" s="29">
        <v>222051983</v>
      </c>
      <c r="E49" s="25">
        <v>0.38</v>
      </c>
      <c r="F49" s="25">
        <v>7.0000000000000007E-2</v>
      </c>
    </row>
    <row r="50" spans="1:6" x14ac:dyDescent="0.25">
      <c r="A50" s="28">
        <v>1990</v>
      </c>
      <c r="B50" s="29">
        <v>160129960</v>
      </c>
      <c r="C50" s="29">
        <v>32552001</v>
      </c>
      <c r="D50" s="29">
        <v>250349699</v>
      </c>
      <c r="E50" s="25">
        <v>0.36</v>
      </c>
      <c r="F50" s="25">
        <v>7.0000000000000007E-2</v>
      </c>
    </row>
    <row r="51" spans="1:6" x14ac:dyDescent="0.25">
      <c r="A51" s="28">
        <v>1995</v>
      </c>
      <c r="B51" s="29">
        <v>164416100</v>
      </c>
      <c r="C51" s="29">
        <v>37596808</v>
      </c>
      <c r="D51" s="29">
        <v>280634147</v>
      </c>
      <c r="E51" s="25">
        <v>0.34</v>
      </c>
      <c r="F51" s="25">
        <v>0.08</v>
      </c>
    </row>
    <row r="52" spans="1:6" x14ac:dyDescent="0.25">
      <c r="A52" s="28">
        <v>2000</v>
      </c>
      <c r="B52" s="29">
        <v>165955927</v>
      </c>
      <c r="C52" s="29">
        <v>43558464</v>
      </c>
      <c r="D52" s="29">
        <v>311914726</v>
      </c>
      <c r="E52" s="25">
        <v>0.32</v>
      </c>
      <c r="F52" s="25">
        <v>0.08</v>
      </c>
    </row>
    <row r="53" spans="1:6" x14ac:dyDescent="0.25">
      <c r="A53" s="28">
        <v>2005</v>
      </c>
      <c r="B53" s="29">
        <v>166330429</v>
      </c>
      <c r="C53" s="29">
        <v>50240413</v>
      </c>
      <c r="D53" s="29">
        <v>340466866</v>
      </c>
      <c r="E53" s="25">
        <v>0.3</v>
      </c>
      <c r="F53" s="25">
        <v>0.09</v>
      </c>
    </row>
    <row r="54" spans="1:6" x14ac:dyDescent="0.25">
      <c r="A54" s="28">
        <v>2010</v>
      </c>
      <c r="B54" s="29">
        <v>164473115</v>
      </c>
      <c r="C54" s="29">
        <v>58728469</v>
      </c>
      <c r="D54" s="29">
        <v>366880439</v>
      </c>
      <c r="E54" s="25">
        <v>0.28000000000000003</v>
      </c>
      <c r="F54" s="25">
        <v>0.1</v>
      </c>
    </row>
    <row r="55" spans="1:6" x14ac:dyDescent="0.25">
      <c r="A55" s="11"/>
      <c r="B55" s="11"/>
      <c r="C55" s="11"/>
      <c r="D55" s="11"/>
      <c r="E55" s="11"/>
      <c r="F55" s="11"/>
    </row>
    <row r="56" spans="1:6" x14ac:dyDescent="0.25">
      <c r="A56" s="11"/>
      <c r="B56" s="11"/>
      <c r="C56" s="11"/>
      <c r="D56" s="11"/>
      <c r="E56" s="11"/>
      <c r="F56" s="11"/>
    </row>
    <row r="57" spans="1:6" x14ac:dyDescent="0.25">
      <c r="A57" s="75" t="s">
        <v>96</v>
      </c>
      <c r="B57" s="76"/>
      <c r="C57" s="76"/>
      <c r="D57" s="76"/>
      <c r="E57" s="76"/>
      <c r="F57" s="77"/>
    </row>
    <row r="58" spans="1:6" x14ac:dyDescent="0.25">
      <c r="A58" s="24"/>
      <c r="B58" s="28" t="s">
        <v>92</v>
      </c>
      <c r="C58" s="28" t="s">
        <v>93</v>
      </c>
      <c r="D58" s="28" t="s">
        <v>94</v>
      </c>
      <c r="E58" s="28" t="s">
        <v>87</v>
      </c>
      <c r="F58" s="28" t="s">
        <v>88</v>
      </c>
    </row>
    <row r="59" spans="1:6" x14ac:dyDescent="0.25">
      <c r="A59" s="28">
        <v>1950</v>
      </c>
      <c r="B59" s="29">
        <v>21784666</v>
      </c>
      <c r="C59" s="29">
        <v>2979037</v>
      </c>
      <c r="D59" s="29">
        <v>28218692</v>
      </c>
      <c r="E59" s="25">
        <v>0.41</v>
      </c>
      <c r="F59" s="25">
        <v>0.06</v>
      </c>
    </row>
    <row r="60" spans="1:6" x14ac:dyDescent="0.25">
      <c r="A60" s="28">
        <v>1955</v>
      </c>
      <c r="B60" s="29">
        <v>25237553</v>
      </c>
      <c r="C60" s="29">
        <v>3236201</v>
      </c>
      <c r="D60" s="29">
        <v>31087121</v>
      </c>
      <c r="E60" s="25">
        <v>0.42</v>
      </c>
      <c r="F60" s="25">
        <v>0.05</v>
      </c>
    </row>
    <row r="61" spans="1:6" x14ac:dyDescent="0.25">
      <c r="A61" s="28">
        <v>1960</v>
      </c>
      <c r="B61" s="29">
        <v>29726670</v>
      </c>
      <c r="C61" s="29">
        <v>3545921</v>
      </c>
      <c r="D61" s="29">
        <v>34220793</v>
      </c>
      <c r="E61" s="25">
        <v>0.44</v>
      </c>
      <c r="F61" s="25">
        <v>0.05</v>
      </c>
    </row>
    <row r="62" spans="1:6" x14ac:dyDescent="0.25">
      <c r="A62" s="28">
        <v>1965</v>
      </c>
      <c r="B62" s="29">
        <v>34179867</v>
      </c>
      <c r="C62" s="29">
        <v>3985830</v>
      </c>
      <c r="D62" s="29">
        <v>38176434</v>
      </c>
      <c r="E62" s="25">
        <v>0.45</v>
      </c>
      <c r="F62" s="25">
        <v>0.05</v>
      </c>
    </row>
    <row r="63" spans="1:6" x14ac:dyDescent="0.25">
      <c r="A63" s="28">
        <v>1970</v>
      </c>
      <c r="B63" s="29">
        <v>39372387</v>
      </c>
      <c r="C63" s="29">
        <v>4853970</v>
      </c>
      <c r="D63" s="29">
        <v>42716337</v>
      </c>
      <c r="E63" s="25">
        <v>0.45</v>
      </c>
      <c r="F63" s="25">
        <v>0.06</v>
      </c>
    </row>
    <row r="64" spans="1:6" x14ac:dyDescent="0.25">
      <c r="A64" s="28">
        <v>1975</v>
      </c>
      <c r="B64" s="29">
        <v>44235421</v>
      </c>
      <c r="C64" s="29">
        <v>5302560</v>
      </c>
      <c r="D64" s="29">
        <v>49257967</v>
      </c>
      <c r="E64" s="25">
        <v>0.45</v>
      </c>
      <c r="F64" s="25">
        <v>0.05</v>
      </c>
    </row>
    <row r="65" spans="1:6" x14ac:dyDescent="0.25">
      <c r="A65" s="28">
        <v>1980</v>
      </c>
      <c r="B65" s="29">
        <v>49193566</v>
      </c>
      <c r="C65" s="29">
        <v>6296326</v>
      </c>
      <c r="D65" s="29">
        <v>57581985</v>
      </c>
      <c r="E65" s="25">
        <v>0.44</v>
      </c>
      <c r="F65" s="25">
        <v>0.06</v>
      </c>
    </row>
    <row r="66" spans="1:6" x14ac:dyDescent="0.25">
      <c r="A66" s="28">
        <v>1985</v>
      </c>
      <c r="B66" s="29">
        <v>55707538</v>
      </c>
      <c r="C66" s="29">
        <v>7158008</v>
      </c>
      <c r="D66" s="29">
        <v>67089915</v>
      </c>
      <c r="E66" s="25">
        <v>0.43</v>
      </c>
      <c r="F66" s="25">
        <v>0.06</v>
      </c>
    </row>
    <row r="67" spans="1:6" x14ac:dyDescent="0.25">
      <c r="A67" s="28">
        <v>1990</v>
      </c>
      <c r="B67" s="29">
        <v>60794010</v>
      </c>
      <c r="C67" s="29">
        <v>8410659</v>
      </c>
      <c r="D67" s="29">
        <v>76983426</v>
      </c>
      <c r="E67" s="25">
        <v>0.42</v>
      </c>
      <c r="F67" s="25">
        <v>0.06</v>
      </c>
    </row>
    <row r="68" spans="1:6" x14ac:dyDescent="0.25">
      <c r="A68" s="28">
        <v>1995</v>
      </c>
      <c r="B68" s="29">
        <v>63357636</v>
      </c>
      <c r="C68" s="29">
        <v>9866427</v>
      </c>
      <c r="D68" s="29">
        <v>88170666</v>
      </c>
      <c r="E68" s="25">
        <v>0.39</v>
      </c>
      <c r="F68" s="25">
        <v>0.06</v>
      </c>
    </row>
    <row r="69" spans="1:6" x14ac:dyDescent="0.25">
      <c r="A69" s="28">
        <v>2000</v>
      </c>
      <c r="B69" s="29">
        <v>63589716</v>
      </c>
      <c r="C69" s="29">
        <v>11445916</v>
      </c>
      <c r="D69" s="29">
        <v>101130225</v>
      </c>
      <c r="E69" s="25">
        <v>0.36</v>
      </c>
      <c r="F69" s="25">
        <v>0.06</v>
      </c>
    </row>
    <row r="70" spans="1:6" x14ac:dyDescent="0.25">
      <c r="A70" s="28">
        <v>2005</v>
      </c>
      <c r="B70" s="29">
        <v>63870083</v>
      </c>
      <c r="C70" s="29">
        <v>12968789</v>
      </c>
      <c r="D70" s="29">
        <v>115177877</v>
      </c>
      <c r="E70" s="25">
        <v>0.33</v>
      </c>
      <c r="F70" s="25">
        <v>7.0000000000000007E-2</v>
      </c>
    </row>
    <row r="71" spans="1:6" x14ac:dyDescent="0.25">
      <c r="A71" s="28">
        <v>2010</v>
      </c>
      <c r="B71" s="29">
        <v>66125024</v>
      </c>
      <c r="C71" s="29">
        <v>15471004</v>
      </c>
      <c r="D71" s="29">
        <v>127863156</v>
      </c>
      <c r="E71" s="25">
        <v>0.32</v>
      </c>
      <c r="F71" s="25">
        <v>7.0000000000000007E-2</v>
      </c>
    </row>
    <row r="72" spans="1:6" x14ac:dyDescent="0.25">
      <c r="A72" s="11"/>
      <c r="B72" s="11"/>
      <c r="C72" s="11"/>
      <c r="D72" s="11"/>
      <c r="E72" s="11"/>
      <c r="F72" s="11"/>
    </row>
    <row r="73" spans="1:6" x14ac:dyDescent="0.25">
      <c r="A73" s="11"/>
      <c r="B73" s="11"/>
      <c r="C73" s="11"/>
      <c r="D73" s="11"/>
      <c r="E73" s="11"/>
      <c r="F73" s="11"/>
    </row>
    <row r="74" spans="1:6" x14ac:dyDescent="0.25">
      <c r="A74" s="75" t="s">
        <v>97</v>
      </c>
      <c r="B74" s="76"/>
      <c r="C74" s="76"/>
      <c r="D74" s="76"/>
      <c r="E74" s="76"/>
      <c r="F74" s="77"/>
    </row>
    <row r="75" spans="1:6" x14ac:dyDescent="0.25">
      <c r="A75" s="24"/>
      <c r="B75" s="28" t="s">
        <v>92</v>
      </c>
      <c r="C75" s="28" t="s">
        <v>93</v>
      </c>
      <c r="D75" s="28" t="s">
        <v>94</v>
      </c>
      <c r="E75" s="28" t="s">
        <v>87</v>
      </c>
      <c r="F75" s="28" t="s">
        <v>88</v>
      </c>
    </row>
    <row r="76" spans="1:6" x14ac:dyDescent="0.25">
      <c r="A76" s="28">
        <v>1950</v>
      </c>
      <c r="B76" s="29">
        <v>77949614</v>
      </c>
      <c r="C76" s="29">
        <v>9738425</v>
      </c>
      <c r="D76" s="29">
        <v>98414571</v>
      </c>
      <c r="E76" s="25">
        <v>0.42</v>
      </c>
      <c r="F76" s="25">
        <v>0.05</v>
      </c>
    </row>
    <row r="77" spans="1:6" x14ac:dyDescent="0.25">
      <c r="A77" s="28">
        <v>1955</v>
      </c>
      <c r="B77" s="29">
        <v>87422562</v>
      </c>
      <c r="C77" s="29">
        <v>10464103</v>
      </c>
      <c r="D77" s="29">
        <v>108348464</v>
      </c>
      <c r="E77" s="25">
        <v>0.42</v>
      </c>
      <c r="F77" s="25">
        <v>0.05</v>
      </c>
    </row>
    <row r="78" spans="1:6" x14ac:dyDescent="0.25">
      <c r="A78" s="28">
        <v>1960</v>
      </c>
      <c r="B78" s="29">
        <v>99127791</v>
      </c>
      <c r="C78" s="29">
        <v>11506588</v>
      </c>
      <c r="D78" s="29">
        <v>120162598</v>
      </c>
      <c r="E78" s="25">
        <v>0.43</v>
      </c>
      <c r="F78" s="25">
        <v>0.05</v>
      </c>
    </row>
    <row r="79" spans="1:6" x14ac:dyDescent="0.25">
      <c r="A79" s="28">
        <v>1965</v>
      </c>
      <c r="B79" s="29">
        <v>113690069</v>
      </c>
      <c r="C79" s="29">
        <v>12880454</v>
      </c>
      <c r="D79" s="29">
        <v>134024325</v>
      </c>
      <c r="E79" s="25">
        <v>0.44</v>
      </c>
      <c r="F79" s="25">
        <v>0.05</v>
      </c>
    </row>
    <row r="80" spans="1:6" x14ac:dyDescent="0.25">
      <c r="A80" s="28">
        <v>1970</v>
      </c>
      <c r="B80" s="29">
        <v>130855964</v>
      </c>
      <c r="C80" s="29">
        <v>14458334</v>
      </c>
      <c r="D80" s="29">
        <v>150656548</v>
      </c>
      <c r="E80" s="25">
        <v>0.44</v>
      </c>
      <c r="F80" s="25">
        <v>0.05</v>
      </c>
    </row>
    <row r="81" spans="1:6" x14ac:dyDescent="0.25">
      <c r="A81" s="28">
        <v>1975</v>
      </c>
      <c r="B81" s="29">
        <v>151563954</v>
      </c>
      <c r="C81" s="29">
        <v>16375008</v>
      </c>
      <c r="D81" s="29">
        <v>170715214</v>
      </c>
      <c r="E81" s="25">
        <v>0.45</v>
      </c>
      <c r="F81" s="25">
        <v>0.05</v>
      </c>
    </row>
    <row r="82" spans="1:6" x14ac:dyDescent="0.25">
      <c r="A82" s="28">
        <v>1980</v>
      </c>
      <c r="B82" s="29">
        <v>175978990</v>
      </c>
      <c r="C82" s="29">
        <v>18718921</v>
      </c>
      <c r="D82" s="29">
        <v>195104327</v>
      </c>
      <c r="E82" s="25">
        <v>0.45</v>
      </c>
      <c r="F82" s="25">
        <v>0.05</v>
      </c>
    </row>
    <row r="83" spans="1:6" x14ac:dyDescent="0.25">
      <c r="A83" s="28">
        <v>1985</v>
      </c>
      <c r="B83" s="29">
        <v>203651133</v>
      </c>
      <c r="C83" s="29">
        <v>21396148</v>
      </c>
      <c r="D83" s="29">
        <v>223815961</v>
      </c>
      <c r="E83" s="25">
        <v>0.45</v>
      </c>
      <c r="F83" s="25">
        <v>0.05</v>
      </c>
    </row>
    <row r="84" spans="1:6" x14ac:dyDescent="0.25">
      <c r="A84" s="28">
        <v>1990</v>
      </c>
      <c r="B84" s="29">
        <v>233196262</v>
      </c>
      <c r="C84" s="29">
        <v>24543665</v>
      </c>
      <c r="D84" s="29">
        <v>257853116</v>
      </c>
      <c r="E84" s="25">
        <v>0.45</v>
      </c>
      <c r="F84" s="25">
        <v>0.05</v>
      </c>
    </row>
    <row r="85" spans="1:6" x14ac:dyDescent="0.25">
      <c r="A85" s="28">
        <v>1995</v>
      </c>
      <c r="B85" s="29">
        <v>262586082</v>
      </c>
      <c r="C85" s="29">
        <v>28228441</v>
      </c>
      <c r="D85" s="29">
        <v>298862601</v>
      </c>
      <c r="E85" s="25">
        <v>0.45</v>
      </c>
      <c r="F85" s="25">
        <v>0.05</v>
      </c>
    </row>
    <row r="86" spans="1:6" x14ac:dyDescent="0.25">
      <c r="A86" s="28">
        <v>2000</v>
      </c>
      <c r="B86" s="29">
        <v>293407366</v>
      </c>
      <c r="C86" s="29">
        <v>32283814</v>
      </c>
      <c r="D86" s="29">
        <v>343431648</v>
      </c>
      <c r="E86" s="25">
        <v>0.44</v>
      </c>
      <c r="F86" s="25">
        <v>0.05</v>
      </c>
    </row>
    <row r="87" spans="1:6" x14ac:dyDescent="0.25">
      <c r="A87" s="28">
        <v>2005</v>
      </c>
      <c r="B87" s="29">
        <v>326992448</v>
      </c>
      <c r="C87" s="29">
        <v>37225966</v>
      </c>
      <c r="D87" s="29">
        <v>393295032</v>
      </c>
      <c r="E87" s="25">
        <v>0.43</v>
      </c>
      <c r="F87" s="25">
        <v>0.05</v>
      </c>
    </row>
    <row r="88" spans="1:6" x14ac:dyDescent="0.25">
      <c r="A88" s="28">
        <v>2010</v>
      </c>
      <c r="B88" s="29">
        <v>363062760</v>
      </c>
      <c r="C88" s="29">
        <v>43057595</v>
      </c>
      <c r="D88" s="29">
        <v>450206802</v>
      </c>
      <c r="E88" s="25">
        <v>0.42</v>
      </c>
      <c r="F88" s="25">
        <v>0.05</v>
      </c>
    </row>
    <row r="89" spans="1:6" x14ac:dyDescent="0.25">
      <c r="A89" s="11"/>
      <c r="B89" s="11"/>
      <c r="C89" s="11"/>
      <c r="D89" s="11"/>
      <c r="E89" s="11"/>
      <c r="F89" s="11"/>
    </row>
    <row r="90" spans="1:6" x14ac:dyDescent="0.25">
      <c r="A90" s="11"/>
      <c r="B90" s="11"/>
      <c r="C90" s="11"/>
      <c r="D90" s="11"/>
      <c r="E90" s="11"/>
      <c r="F90" s="11"/>
    </row>
    <row r="91" spans="1:6" x14ac:dyDescent="0.25">
      <c r="A91" s="75" t="s">
        <v>98</v>
      </c>
      <c r="B91" s="76"/>
      <c r="C91" s="76"/>
      <c r="D91" s="76"/>
      <c r="E91" s="76"/>
      <c r="F91" s="77"/>
    </row>
    <row r="92" spans="1:6" x14ac:dyDescent="0.25">
      <c r="A92" s="30"/>
      <c r="B92" s="30" t="s">
        <v>92</v>
      </c>
      <c r="C92" s="30" t="s">
        <v>93</v>
      </c>
      <c r="D92" s="30" t="s">
        <v>94</v>
      </c>
      <c r="E92" s="30" t="s">
        <v>87</v>
      </c>
      <c r="F92" s="30" t="s">
        <v>88</v>
      </c>
    </row>
    <row r="93" spans="1:6" x14ac:dyDescent="0.25">
      <c r="A93" s="28">
        <v>1950</v>
      </c>
      <c r="B93" s="29">
        <v>143205497</v>
      </c>
      <c r="C93" s="29">
        <v>66338309</v>
      </c>
      <c r="D93" s="29">
        <v>337743314</v>
      </c>
      <c r="E93" s="25">
        <v>0.26</v>
      </c>
      <c r="F93" s="25">
        <v>0.12</v>
      </c>
    </row>
    <row r="94" spans="1:6" x14ac:dyDescent="0.25">
      <c r="A94" s="28">
        <v>1955</v>
      </c>
      <c r="B94" s="29">
        <v>147057919</v>
      </c>
      <c r="C94" s="29">
        <v>71709222</v>
      </c>
      <c r="D94" s="29">
        <v>356469004</v>
      </c>
      <c r="E94" s="25">
        <v>0.26</v>
      </c>
      <c r="F94" s="25">
        <v>0.12</v>
      </c>
    </row>
    <row r="95" spans="1:6" x14ac:dyDescent="0.25">
      <c r="A95" s="28">
        <v>1960</v>
      </c>
      <c r="B95" s="29">
        <v>161439797</v>
      </c>
      <c r="C95" s="29">
        <v>79290626</v>
      </c>
      <c r="D95" s="29">
        <v>363123156</v>
      </c>
      <c r="E95" s="25">
        <v>0.27</v>
      </c>
      <c r="F95" s="25">
        <v>0.13</v>
      </c>
    </row>
    <row r="96" spans="1:6" x14ac:dyDescent="0.25">
      <c r="A96" s="28">
        <v>1965</v>
      </c>
      <c r="B96" s="29">
        <v>168238747</v>
      </c>
      <c r="C96" s="29">
        <v>90166086</v>
      </c>
      <c r="D96" s="29">
        <v>375185933</v>
      </c>
      <c r="E96" s="25">
        <v>0.27</v>
      </c>
      <c r="F96" s="25">
        <v>0.14000000000000001</v>
      </c>
    </row>
    <row r="97" spans="1:6" x14ac:dyDescent="0.25">
      <c r="A97" s="28">
        <v>1970</v>
      </c>
      <c r="B97" s="29">
        <v>166178849</v>
      </c>
      <c r="C97" s="29">
        <v>101619530</v>
      </c>
      <c r="D97" s="29">
        <v>388080236</v>
      </c>
      <c r="E97" s="25">
        <v>0.25</v>
      </c>
      <c r="F97" s="25">
        <v>0.15</v>
      </c>
    </row>
    <row r="98" spans="1:6" x14ac:dyDescent="0.25">
      <c r="A98" s="28">
        <v>1975</v>
      </c>
      <c r="B98" s="29">
        <v>160425649</v>
      </c>
      <c r="C98" s="29">
        <v>111390073</v>
      </c>
      <c r="D98" s="29">
        <v>404307442</v>
      </c>
      <c r="E98" s="25">
        <v>0.24</v>
      </c>
      <c r="F98" s="25">
        <v>0.16</v>
      </c>
    </row>
    <row r="99" spans="1:6" x14ac:dyDescent="0.25">
      <c r="A99" s="28">
        <v>1980</v>
      </c>
      <c r="B99" s="29">
        <v>153616338</v>
      </c>
      <c r="C99" s="29">
        <v>111404510</v>
      </c>
      <c r="D99" s="29">
        <v>427848163</v>
      </c>
      <c r="E99" s="25">
        <v>0.22</v>
      </c>
      <c r="F99" s="25">
        <v>0.16</v>
      </c>
    </row>
    <row r="100" spans="1:6" x14ac:dyDescent="0.25">
      <c r="A100" s="28">
        <v>1985</v>
      </c>
      <c r="B100" s="29">
        <v>150334172</v>
      </c>
      <c r="C100" s="29">
        <v>119494911</v>
      </c>
      <c r="D100" s="29">
        <v>436970658</v>
      </c>
      <c r="E100" s="25">
        <v>0.21</v>
      </c>
      <c r="F100" s="25">
        <v>0.17</v>
      </c>
    </row>
    <row r="101" spans="1:6" x14ac:dyDescent="0.25">
      <c r="A101" s="28">
        <v>1990</v>
      </c>
      <c r="B101" s="29">
        <v>147627521</v>
      </c>
      <c r="C101" s="29">
        <v>131120907</v>
      </c>
      <c r="D101" s="29">
        <v>441748705</v>
      </c>
      <c r="E101" s="25">
        <v>0.2</v>
      </c>
      <c r="F101" s="25">
        <v>0.18</v>
      </c>
    </row>
    <row r="102" spans="1:6" x14ac:dyDescent="0.25">
      <c r="A102" s="28">
        <v>1995</v>
      </c>
      <c r="B102" s="29">
        <v>140266831</v>
      </c>
      <c r="C102" s="29">
        <v>138296238</v>
      </c>
      <c r="D102" s="29">
        <v>448859046</v>
      </c>
      <c r="E102" s="25">
        <v>0.19</v>
      </c>
      <c r="F102" s="25">
        <v>0.19</v>
      </c>
    </row>
    <row r="103" spans="1:6" x14ac:dyDescent="0.25">
      <c r="A103" s="28">
        <v>2000</v>
      </c>
      <c r="B103" s="29">
        <v>127660301</v>
      </c>
      <c r="C103" s="29">
        <v>147879883</v>
      </c>
      <c r="D103" s="29">
        <v>451237057</v>
      </c>
      <c r="E103" s="25">
        <v>0.18</v>
      </c>
      <c r="F103" s="25">
        <v>0.2</v>
      </c>
    </row>
    <row r="104" spans="1:6" x14ac:dyDescent="0.25">
      <c r="A104" s="28">
        <v>2005</v>
      </c>
      <c r="B104" s="29">
        <v>115911303</v>
      </c>
      <c r="C104" s="29">
        <v>150486007</v>
      </c>
      <c r="D104" s="29">
        <v>464338430</v>
      </c>
      <c r="E104" s="25">
        <v>0.16</v>
      </c>
      <c r="F104" s="25">
        <v>0.21</v>
      </c>
    </row>
    <row r="105" spans="1:6" x14ac:dyDescent="0.25">
      <c r="A105" s="28">
        <v>2010</v>
      </c>
      <c r="B105" s="29">
        <v>113993149</v>
      </c>
      <c r="C105" s="29">
        <v>161222924</v>
      </c>
      <c r="D105" s="29">
        <v>462982528</v>
      </c>
      <c r="E105" s="25">
        <v>0.15</v>
      </c>
      <c r="F105" s="25">
        <v>0.22</v>
      </c>
    </row>
    <row r="106" spans="1:6" x14ac:dyDescent="0.25">
      <c r="A106" s="11"/>
      <c r="B106" s="11"/>
      <c r="C106" s="11"/>
      <c r="D106" s="11"/>
      <c r="E106" s="11"/>
      <c r="F106" s="11"/>
    </row>
    <row r="107" spans="1:6" x14ac:dyDescent="0.25">
      <c r="A107" s="11"/>
      <c r="B107" s="11"/>
      <c r="C107" s="11"/>
      <c r="D107" s="11"/>
      <c r="E107" s="11"/>
      <c r="F107" s="11"/>
    </row>
    <row r="108" spans="1:6" x14ac:dyDescent="0.25">
      <c r="A108" s="75" t="s">
        <v>99</v>
      </c>
      <c r="B108" s="76"/>
      <c r="C108" s="76"/>
      <c r="D108" s="76"/>
      <c r="E108" s="76"/>
      <c r="F108" s="77"/>
    </row>
    <row r="109" spans="1:6" x14ac:dyDescent="0.25">
      <c r="A109" s="24"/>
      <c r="B109" s="28" t="s">
        <v>92</v>
      </c>
      <c r="C109" s="28" t="s">
        <v>93</v>
      </c>
      <c r="D109" s="28" t="s">
        <v>94</v>
      </c>
      <c r="E109" s="28" t="s">
        <v>87</v>
      </c>
      <c r="F109" s="28" t="s">
        <v>88</v>
      </c>
    </row>
    <row r="110" spans="1:6" x14ac:dyDescent="0.25">
      <c r="A110" s="28">
        <v>1950</v>
      </c>
      <c r="B110" s="29">
        <v>46696545</v>
      </c>
      <c r="C110" s="29">
        <v>21288453</v>
      </c>
      <c r="D110" s="29">
        <v>103629870</v>
      </c>
      <c r="E110" s="25">
        <v>0.27</v>
      </c>
      <c r="F110" s="25">
        <v>0.12</v>
      </c>
    </row>
    <row r="111" spans="1:6" x14ac:dyDescent="0.25">
      <c r="A111" s="28">
        <v>1955</v>
      </c>
      <c r="B111" s="29">
        <v>55573658</v>
      </c>
      <c r="C111" s="29">
        <v>24189105</v>
      </c>
      <c r="D111" s="29">
        <v>107197262</v>
      </c>
      <c r="E111" s="25">
        <v>0.3</v>
      </c>
      <c r="F111" s="25">
        <v>0.13</v>
      </c>
    </row>
    <row r="112" spans="1:6" x14ac:dyDescent="0.25">
      <c r="A112" s="28">
        <v>1960</v>
      </c>
      <c r="B112" s="29">
        <v>63488978</v>
      </c>
      <c r="C112" s="29">
        <v>26617514</v>
      </c>
      <c r="D112" s="29">
        <v>114211013</v>
      </c>
      <c r="E112" s="25">
        <v>0.31</v>
      </c>
      <c r="F112" s="25">
        <v>0.13</v>
      </c>
    </row>
    <row r="113" spans="1:6" x14ac:dyDescent="0.25">
      <c r="A113" s="28">
        <v>1965</v>
      </c>
      <c r="B113" s="29">
        <v>67014860</v>
      </c>
      <c r="C113" s="29">
        <v>29009088</v>
      </c>
      <c r="D113" s="29">
        <v>123199714</v>
      </c>
      <c r="E113" s="25">
        <v>0.31</v>
      </c>
      <c r="F113" s="25">
        <v>0.13</v>
      </c>
    </row>
    <row r="114" spans="1:6" x14ac:dyDescent="0.25">
      <c r="A114" s="28">
        <v>1970</v>
      </c>
      <c r="B114" s="29">
        <v>65950563</v>
      </c>
      <c r="C114" s="29">
        <v>31977177</v>
      </c>
      <c r="D114" s="29">
        <v>133356633</v>
      </c>
      <c r="E114" s="25">
        <v>0.28999999999999998</v>
      </c>
      <c r="F114" s="25">
        <v>0.14000000000000001</v>
      </c>
    </row>
    <row r="115" spans="1:6" x14ac:dyDescent="0.25">
      <c r="A115" s="28">
        <v>1975</v>
      </c>
      <c r="B115" s="29">
        <v>61249317</v>
      </c>
      <c r="C115" s="29">
        <v>35310432</v>
      </c>
      <c r="D115" s="29">
        <v>145800628</v>
      </c>
      <c r="E115" s="25">
        <v>0.25</v>
      </c>
      <c r="F115" s="25">
        <v>0.15</v>
      </c>
    </row>
    <row r="116" spans="1:6" x14ac:dyDescent="0.25">
      <c r="A116" s="28">
        <v>1980</v>
      </c>
      <c r="B116" s="29">
        <v>57528784</v>
      </c>
      <c r="C116" s="29">
        <v>39441809</v>
      </c>
      <c r="D116" s="29">
        <v>157482959</v>
      </c>
      <c r="E116" s="25">
        <v>0.23</v>
      </c>
      <c r="F116" s="25">
        <v>0.16</v>
      </c>
    </row>
    <row r="117" spans="1:6" x14ac:dyDescent="0.25">
      <c r="A117" s="28">
        <v>1985</v>
      </c>
      <c r="B117" s="29">
        <v>58065097</v>
      </c>
      <c r="C117" s="29">
        <v>43525372</v>
      </c>
      <c r="D117" s="29">
        <v>165488963</v>
      </c>
      <c r="E117" s="25">
        <v>0.22</v>
      </c>
      <c r="F117" s="25">
        <v>0.16</v>
      </c>
    </row>
    <row r="118" spans="1:6" x14ac:dyDescent="0.25">
      <c r="A118" s="28">
        <v>1990</v>
      </c>
      <c r="B118" s="29">
        <v>60749517</v>
      </c>
      <c r="C118" s="29">
        <v>46755300</v>
      </c>
      <c r="D118" s="29">
        <v>173656760</v>
      </c>
      <c r="E118" s="25">
        <v>0.22</v>
      </c>
      <c r="F118" s="25">
        <v>0.17</v>
      </c>
    </row>
    <row r="119" spans="1:6" x14ac:dyDescent="0.25">
      <c r="A119" s="28">
        <v>1995</v>
      </c>
      <c r="B119" s="29">
        <v>64318898</v>
      </c>
      <c r="C119" s="29">
        <v>48459260</v>
      </c>
      <c r="D119" s="29">
        <v>182970974</v>
      </c>
      <c r="E119" s="25">
        <v>0.22</v>
      </c>
      <c r="F119" s="25">
        <v>0.16</v>
      </c>
    </row>
    <row r="120" spans="1:6" x14ac:dyDescent="0.25">
      <c r="A120" s="28">
        <v>2000</v>
      </c>
      <c r="B120" s="29">
        <v>66264268</v>
      </c>
      <c r="C120" s="29">
        <v>50984525</v>
      </c>
      <c r="D120" s="29">
        <v>196040182</v>
      </c>
      <c r="E120" s="25">
        <v>0.21</v>
      </c>
      <c r="F120" s="25">
        <v>0.16</v>
      </c>
    </row>
    <row r="121" spans="1:6" x14ac:dyDescent="0.25">
      <c r="A121" s="28">
        <v>2005</v>
      </c>
      <c r="B121" s="29">
        <v>66606178</v>
      </c>
      <c r="C121" s="29">
        <v>55416010</v>
      </c>
      <c r="D121" s="29">
        <v>207208978</v>
      </c>
      <c r="E121" s="25">
        <v>0.2</v>
      </c>
      <c r="F121" s="25">
        <v>0.17</v>
      </c>
    </row>
    <row r="122" spans="1:6" x14ac:dyDescent="0.25">
      <c r="A122" s="28">
        <v>2010</v>
      </c>
      <c r="B122" s="29">
        <v>67926924</v>
      </c>
      <c r="C122" s="29">
        <v>63967972</v>
      </c>
      <c r="D122" s="29">
        <v>212633928</v>
      </c>
      <c r="E122" s="25">
        <v>0.2</v>
      </c>
      <c r="F122" s="25">
        <v>0.19</v>
      </c>
    </row>
  </sheetData>
  <mergeCells count="9">
    <mergeCell ref="A91:F91"/>
    <mergeCell ref="A108:F108"/>
    <mergeCell ref="A10:E10"/>
    <mergeCell ref="B11:C11"/>
    <mergeCell ref="D11:E11"/>
    <mergeCell ref="A23:F23"/>
    <mergeCell ref="A40:F40"/>
    <mergeCell ref="A57:F57"/>
    <mergeCell ref="A74:F7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Documention</vt:lpstr>
      <vt:lpstr>Population</vt:lpstr>
      <vt:lpstr>BirthsDeathsMigration</vt:lpstr>
      <vt:lpstr>FertilityInfantMortality</vt:lpstr>
      <vt:lpstr>Ages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dc:creator>
  <cp:lastModifiedBy>Gene</cp:lastModifiedBy>
  <dcterms:created xsi:type="dcterms:W3CDTF">2013-02-08T17:58:44Z</dcterms:created>
  <dcterms:modified xsi:type="dcterms:W3CDTF">2013-02-09T02:06:10Z</dcterms:modified>
</cp:coreProperties>
</file>